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Planilhas Adiantamento\"/>
    </mc:Choice>
  </mc:AlternateContent>
  <bookViews>
    <workbookView xWindow="0" yWindow="0" windowWidth="28800" windowHeight="12435"/>
  </bookViews>
  <sheets>
    <sheet name="Plan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29" i="1"/>
  <c r="F24" i="1" l="1"/>
  <c r="I15" i="1" l="1"/>
  <c r="I11" i="1"/>
  <c r="I10" i="1"/>
  <c r="I35" i="1"/>
  <c r="I34" i="1"/>
  <c r="I33" i="1"/>
  <c r="I32" i="1"/>
  <c r="I31" i="1"/>
  <c r="H41" i="1"/>
  <c r="G41" i="1"/>
  <c r="E45" i="1" s="1"/>
  <c r="F41" i="1"/>
  <c r="E42" i="1" s="1"/>
  <c r="E41" i="1"/>
  <c r="I40" i="1"/>
  <c r="I39" i="1"/>
  <c r="I38" i="1"/>
  <c r="I37" i="1"/>
  <c r="I36" i="1"/>
  <c r="G24" i="1"/>
  <c r="E25" i="1"/>
  <c r="E24" i="1"/>
  <c r="I23" i="1"/>
  <c r="I22" i="1"/>
  <c r="I21" i="1"/>
  <c r="I24" i="1" l="1"/>
  <c r="E44" i="1"/>
  <c r="E46" i="1"/>
  <c r="I41" i="1"/>
</calcChain>
</file>

<file path=xl/sharedStrings.xml><?xml version="1.0" encoding="utf-8"?>
<sst xmlns="http://schemas.openxmlformats.org/spreadsheetml/2006/main" count="92" uniqueCount="61">
  <si>
    <t>Nº DO PROCESSO DE PEDIDO DE ADIANTAMENTO:</t>
  </si>
  <si>
    <t>DATA DE REQUISIÇÃO:</t>
  </si>
  <si>
    <t>NOME DO SERVIDOR PÚBLICO RESPONSÁVEL PELO ADIANTAMENTO:</t>
  </si>
  <si>
    <t>VALDINEI CUSTÓDIO</t>
  </si>
  <si>
    <t>MATRÍCULA:</t>
  </si>
  <si>
    <t>53-1</t>
  </si>
  <si>
    <t>CPF:</t>
  </si>
  <si>
    <t>373.708.098-46</t>
  </si>
  <si>
    <t>CARGO:</t>
  </si>
  <si>
    <t>AGENTE DE APOIO OPERACIONAL</t>
  </si>
  <si>
    <t>IMPORTÂNCIA SOLICITADA EM VALOR NUMÉRICO E POR EXTENSO:</t>
  </si>
  <si>
    <t>R$ 2.618,00 (dois mil seisentos e dezoito reais)</t>
  </si>
  <si>
    <t>MATERIAL DE CONSUMO</t>
  </si>
  <si>
    <t>SERVIÇOS</t>
  </si>
  <si>
    <t>N°</t>
  </si>
  <si>
    <t>REQUISITANTE</t>
  </si>
  <si>
    <t>DATA
REQUISIÇÃO</t>
  </si>
  <si>
    <t>DEPTO</t>
  </si>
  <si>
    <t>VALOR
ADIANTADO</t>
  </si>
  <si>
    <t>VALOR GASTO</t>
  </si>
  <si>
    <t>IRRF 1234/2012</t>
  </si>
  <si>
    <t>VALOR
DEVOLVIDO</t>
  </si>
  <si>
    <t>BASE
LEGAL</t>
  </si>
  <si>
    <t>Nº NF/CUPOM</t>
  </si>
  <si>
    <t>FORNECEDOR</t>
  </si>
  <si>
    <t>OBJETO</t>
  </si>
  <si>
    <t>DATA PRESTAÇÃO</t>
  </si>
  <si>
    <t>TOTAIS</t>
  </si>
  <si>
    <t>SALDO DE MATERIAL DE CONSUMO</t>
  </si>
  <si>
    <t>ISSQN</t>
  </si>
  <si>
    <t>IRRF</t>
  </si>
  <si>
    <t>TOTASI</t>
  </si>
  <si>
    <t>SALDO DE SERVIÇOS</t>
  </si>
  <si>
    <t>SALDO TOTAL DEVOLUÇÃO</t>
  </si>
  <si>
    <t xml:space="preserve">SALDO TOTAL ISSQN </t>
  </si>
  <si>
    <t>SALDO TOTAL IRRF</t>
  </si>
  <si>
    <t xml:space="preserve">DATA: </t>
  </si>
  <si>
    <t>ASSINATURA/CARIMBO:</t>
  </si>
  <si>
    <t>SERVIDOR RESPONSÁVEL PELO ADIANTAMENTO</t>
  </si>
  <si>
    <t>DEPARTAMENTO DE ADMINISTRAÇÃO, FINANÇAS E SUPERVISÃO GERAL</t>
  </si>
  <si>
    <t>07/2024</t>
  </si>
  <si>
    <t>Robson Luiz Gonçalves</t>
  </si>
  <si>
    <t>DI</t>
  </si>
  <si>
    <t>Art. 11, Inc. 1, Ali. E</t>
  </si>
  <si>
    <t>02.952.561/0034-84</t>
  </si>
  <si>
    <t>Correia</t>
  </si>
  <si>
    <t>Cristina Mayumi Aray</t>
  </si>
  <si>
    <t>DAF</t>
  </si>
  <si>
    <t>29.984.584/0001-69</t>
  </si>
  <si>
    <t>Pneu 175/70/13 SPEEDMAX STEET-H MH01 82T</t>
  </si>
  <si>
    <t>Montagem de Roda Pneu 175/70/13 SPEEDMAX STEET-H MH01 82T</t>
  </si>
  <si>
    <t xml:space="preserve">Art. 11, Inc. 1, Ali. B </t>
  </si>
  <si>
    <t>04.928.302/0001-85</t>
  </si>
  <si>
    <t>Refil Trodat 4911 QTD. 1 - Borracha para Carimbo 38X14MM QTD. 2 - Refil Nikon 302 QTD. 1</t>
  </si>
  <si>
    <t>Patrik de Oliveira Aprígio</t>
  </si>
  <si>
    <t>DTC</t>
  </si>
  <si>
    <t>Art. 11, Inc. 1, Ali. F</t>
  </si>
  <si>
    <t>34.189.692/0001-80</t>
  </si>
  <si>
    <t>Cap. Esgoto 75mm - QTD. 1 / Joelho 25X90 / Sold - QTD. 5 / Joelho 75X45 ESG - QTD. 3 / Joelho 75X90 ESG - QTD. 1 / Luva Sold c/ Bucha Latão 25X1/2 - QTD. 1 / TE 100X75 / ESG - QTD. 1 / TE 25 Sold - QTD. 1 / TE 75X75 ESG - QTD.1 / Cola PVC Fortlev Frasco 175G - QTD. 1 / Escova Aço Brasfort Circular QTD. 1</t>
  </si>
  <si>
    <t>Sifão Sanfon. Arru. PVC Blukit - QTD. 1 / Joelho 50X90 Esg. - QTD. 1 / Sifão Sanfonado Krona Multisifão Duplo - QTD. 1</t>
  </si>
  <si>
    <t>Cola PVC tigre frasco 175G c/ pincel - QTD. 1 / Tubo 100mm Esg. - QTD. 8m / Luva correr Esg. 100mm - QTD. 8 / Lixa ferro 80 - QTD.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</si>
</sst>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Palatino Linotype"/>
      <family val="1"/>
    </font>
    <font>
      <sz val="11"/>
      <color theme="1"/>
      <name val="Palatino Linotype"/>
      <family val="1"/>
    </font>
    <font>
      <b/>
      <sz val="10"/>
      <color theme="1"/>
      <name val="Palatino Linotype"/>
      <family val="1"/>
    </font>
    <font>
      <sz val="9"/>
      <color theme="1"/>
      <name val="Palatino Linotype"/>
      <family val="1"/>
    </font>
    <font>
      <sz val="8"/>
      <color theme="1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9">
    <xf numFmtId="0" fontId="0" fillId="0" borderId="0" xfId="0"/>
    <xf numFmtId="14" fontId="3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4" fontId="3" fillId="2" borderId="1" xfId="1" applyFont="1" applyFill="1" applyBorder="1" applyAlignment="1">
      <alignment horizontal="center" vertical="center"/>
    </xf>
    <xf numFmtId="44" fontId="3" fillId="2" borderId="0" xfId="1" applyFont="1" applyFill="1" applyBorder="1" applyAlignment="1">
      <alignment horizontal="center" vertical="center"/>
    </xf>
    <xf numFmtId="8" fontId="2" fillId="4" borderId="1" xfId="1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horizontal="center" vertical="center"/>
    </xf>
    <xf numFmtId="44" fontId="2" fillId="2" borderId="0" xfId="1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3" fillId="0" borderId="1" xfId="1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4" fontId="3" fillId="0" borderId="1" xfId="0" applyNumberFormat="1" applyFont="1" applyFill="1" applyBorder="1" applyAlignment="1">
      <alignment horizontal="center" vertical="center"/>
    </xf>
    <xf numFmtId="44" fontId="3" fillId="0" borderId="1" xfId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44" fontId="2" fillId="5" borderId="1" xfId="1" applyFont="1" applyFill="1" applyBorder="1" applyAlignment="1">
      <alignment horizontal="center" vertical="center"/>
    </xf>
    <xf numFmtId="44" fontId="3" fillId="0" borderId="0" xfId="0" applyNumberFormat="1" applyFont="1" applyFill="1" applyBorder="1" applyAlignment="1">
      <alignment horizontal="left" vertical="center"/>
    </xf>
    <xf numFmtId="44" fontId="3" fillId="0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3" fillId="2" borderId="5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vertical="center"/>
    </xf>
    <xf numFmtId="0" fontId="2" fillId="2" borderId="8" xfId="0" applyFont="1" applyFill="1" applyBorder="1" applyAlignment="1">
      <alignment vertical="center"/>
    </xf>
    <xf numFmtId="0" fontId="3" fillId="2" borderId="8" xfId="0" applyFont="1" applyFill="1" applyBorder="1" applyAlignment="1">
      <alignment vertical="center"/>
    </xf>
    <xf numFmtId="44" fontId="3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17" fontId="3" fillId="0" borderId="1" xfId="0" quotePrefix="1" applyNumberFormat="1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 wrapText="1"/>
    </xf>
    <xf numFmtId="44" fontId="3" fillId="2" borderId="13" xfId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4" fontId="3" fillId="2" borderId="3" xfId="1" applyFont="1" applyFill="1" applyBorder="1" applyAlignment="1">
      <alignment horizontal="center" vertical="center" wrapText="1"/>
    </xf>
    <xf numFmtId="44" fontId="3" fillId="2" borderId="4" xfId="1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44" fontId="3" fillId="2" borderId="5" xfId="1" applyFont="1" applyFill="1" applyBorder="1" applyAlignment="1">
      <alignment horizontal="center" vertical="center" wrapText="1"/>
    </xf>
    <xf numFmtId="44" fontId="3" fillId="2" borderId="6" xfId="1" applyFont="1" applyFill="1" applyBorder="1" applyAlignment="1">
      <alignment horizontal="center" vertical="center" wrapText="1"/>
    </xf>
    <xf numFmtId="44" fontId="3" fillId="2" borderId="7" xfId="1" applyFont="1" applyFill="1" applyBorder="1" applyAlignment="1">
      <alignment horizontal="center" vertical="center" wrapText="1"/>
    </xf>
    <xf numFmtId="44" fontId="3" fillId="2" borderId="8" xfId="1" applyFont="1" applyFill="1" applyBorder="1" applyAlignment="1">
      <alignment horizontal="center" vertical="center" wrapText="1"/>
    </xf>
    <xf numFmtId="3" fontId="3" fillId="2" borderId="2" xfId="0" applyNumberFormat="1" applyFont="1" applyFill="1" applyBorder="1" applyAlignment="1">
      <alignment horizontal="center" vertical="center" wrapText="1"/>
    </xf>
    <xf numFmtId="3" fontId="3" fillId="2" borderId="13" xfId="0" applyNumberFormat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14" fontId="3" fillId="2" borderId="13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44" fontId="3" fillId="2" borderId="2" xfId="1" applyFont="1" applyFill="1" applyBorder="1" applyAlignment="1">
      <alignment horizontal="center" vertical="center"/>
    </xf>
    <xf numFmtId="44" fontId="3" fillId="2" borderId="13" xfId="1" applyFont="1" applyFill="1" applyBorder="1" applyAlignment="1">
      <alignment horizontal="center" vertical="center"/>
    </xf>
    <xf numFmtId="44" fontId="3" fillId="2" borderId="3" xfId="1" applyFont="1" applyFill="1" applyBorder="1" applyAlignment="1">
      <alignment horizontal="center" vertical="center"/>
    </xf>
    <xf numFmtId="44" fontId="3" fillId="2" borderId="4" xfId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14" fontId="3" fillId="0" borderId="2" xfId="0" applyNumberFormat="1" applyFont="1" applyBorder="1" applyAlignment="1">
      <alignment horizontal="center" vertical="center" wrapText="1"/>
    </xf>
    <xf numFmtId="14" fontId="3" fillId="0" borderId="14" xfId="0" applyNumberFormat="1" applyFont="1" applyBorder="1" applyAlignment="1">
      <alignment horizontal="center" vertical="center" wrapText="1"/>
    </xf>
    <xf numFmtId="14" fontId="3" fillId="0" borderId="13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4" fontId="3" fillId="2" borderId="14" xfId="0" applyNumberFormat="1" applyFont="1" applyFill="1" applyBorder="1" applyAlignment="1">
      <alignment horizontal="center" vertical="center" wrapText="1"/>
    </xf>
    <xf numFmtId="44" fontId="3" fillId="2" borderId="14" xfId="1" applyFont="1" applyFill="1" applyBorder="1" applyAlignment="1">
      <alignment horizontal="center" vertical="center" wrapText="1"/>
    </xf>
    <xf numFmtId="44" fontId="3" fillId="2" borderId="10" xfId="1" applyFont="1" applyFill="1" applyBorder="1" applyAlignment="1">
      <alignment horizontal="center" vertical="center" wrapText="1"/>
    </xf>
    <xf numFmtId="44" fontId="3" fillId="2" borderId="11" xfId="1" applyFont="1" applyFill="1" applyBorder="1" applyAlignment="1">
      <alignment horizontal="center" vertical="center" wrapText="1"/>
    </xf>
    <xf numFmtId="3" fontId="3" fillId="2" borderId="14" xfId="0" applyNumberFormat="1" applyFont="1" applyFill="1" applyBorder="1" applyAlignment="1">
      <alignment horizontal="center" vertical="center" wrapText="1"/>
    </xf>
    <xf numFmtId="8" fontId="3" fillId="0" borderId="1" xfId="0" applyNumberFormat="1" applyFont="1" applyBorder="1" applyAlignment="1">
      <alignment horizontal="center" vertic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2"/>
  <sheetViews>
    <sheetView tabSelected="1" view="pageBreakPreview" zoomScale="60" zoomScaleNormal="100" workbookViewId="0">
      <selection activeCell="J44" sqref="J44"/>
    </sheetView>
  </sheetViews>
  <sheetFormatPr defaultRowHeight="15" x14ac:dyDescent="0.25"/>
  <cols>
    <col min="2" max="2" width="24.42578125" customWidth="1"/>
    <col min="3" max="3" width="14.28515625" customWidth="1"/>
    <col min="4" max="4" width="7.7109375" customWidth="1"/>
    <col min="5" max="5" width="21.85546875" customWidth="1"/>
    <col min="6" max="6" width="13.42578125" customWidth="1"/>
    <col min="7" max="7" width="9.42578125" customWidth="1"/>
    <col min="8" max="8" width="8.42578125" customWidth="1"/>
    <col min="9" max="9" width="12.5703125" customWidth="1"/>
    <col min="10" max="10" width="21.140625" customWidth="1"/>
    <col min="11" max="11" width="9.140625" customWidth="1"/>
    <col min="12" max="12" width="22.28515625" customWidth="1"/>
    <col min="13" max="13" width="42.140625" customWidth="1"/>
    <col min="14" max="14" width="12.42578125" customWidth="1"/>
  </cols>
  <sheetData>
    <row r="1" spans="1:14" ht="17.25" x14ac:dyDescent="0.25">
      <c r="A1" s="48" t="s">
        <v>0</v>
      </c>
      <c r="B1" s="48"/>
      <c r="C1" s="48"/>
      <c r="D1" s="48"/>
      <c r="E1" s="51" t="s">
        <v>40</v>
      </c>
      <c r="F1" s="50"/>
      <c r="G1" s="48" t="s">
        <v>1</v>
      </c>
      <c r="H1" s="48"/>
      <c r="I1" s="48"/>
      <c r="J1" s="1"/>
      <c r="K1" s="45"/>
      <c r="L1" s="45"/>
      <c r="M1" s="45"/>
      <c r="N1" s="45"/>
    </row>
    <row r="2" spans="1:14" ht="17.25" x14ac:dyDescent="0.25">
      <c r="A2" s="48" t="s">
        <v>2</v>
      </c>
      <c r="B2" s="48"/>
      <c r="C2" s="48"/>
      <c r="D2" s="48"/>
      <c r="E2" s="48"/>
      <c r="F2" s="49" t="s">
        <v>3</v>
      </c>
      <c r="G2" s="49"/>
      <c r="H2" s="49"/>
      <c r="I2" s="49"/>
      <c r="J2" s="49"/>
      <c r="K2" s="45"/>
      <c r="L2" s="45"/>
      <c r="M2" s="45"/>
      <c r="N2" s="45"/>
    </row>
    <row r="3" spans="1:14" ht="17.25" x14ac:dyDescent="0.25">
      <c r="A3" s="48" t="s">
        <v>4</v>
      </c>
      <c r="B3" s="48"/>
      <c r="C3" s="3" t="s">
        <v>5</v>
      </c>
      <c r="D3" s="4" t="s">
        <v>6</v>
      </c>
      <c r="E3" s="49" t="s">
        <v>7</v>
      </c>
      <c r="F3" s="49"/>
      <c r="G3" s="4" t="s">
        <v>8</v>
      </c>
      <c r="H3" s="4"/>
      <c r="I3" s="50" t="s">
        <v>9</v>
      </c>
      <c r="J3" s="50"/>
      <c r="K3" s="50"/>
      <c r="L3" s="45"/>
      <c r="M3" s="45"/>
      <c r="N3" s="45"/>
    </row>
    <row r="4" spans="1:14" ht="17.25" x14ac:dyDescent="0.25">
      <c r="A4" s="48" t="s">
        <v>10</v>
      </c>
      <c r="B4" s="48"/>
      <c r="C4" s="48"/>
      <c r="D4" s="48"/>
      <c r="E4" s="48"/>
      <c r="F4" s="50" t="s">
        <v>11</v>
      </c>
      <c r="G4" s="50"/>
      <c r="H4" s="50"/>
      <c r="I4" s="50"/>
      <c r="J4" s="50"/>
      <c r="K4" s="50"/>
      <c r="L4" s="46"/>
      <c r="M4" s="46"/>
      <c r="N4" s="46"/>
    </row>
    <row r="5" spans="1:14" ht="17.25" x14ac:dyDescent="0.25">
      <c r="A5" s="48" t="s">
        <v>12</v>
      </c>
      <c r="B5" s="48"/>
      <c r="C5" s="48"/>
      <c r="D5" s="98">
        <v>1309</v>
      </c>
      <c r="E5" s="98"/>
      <c r="F5" s="98"/>
      <c r="G5" s="50" t="s">
        <v>13</v>
      </c>
      <c r="H5" s="50"/>
      <c r="I5" s="50"/>
      <c r="J5" s="98">
        <v>1309</v>
      </c>
      <c r="K5" s="98"/>
      <c r="L5" s="45"/>
      <c r="M5" s="45"/>
      <c r="N5" s="45"/>
    </row>
    <row r="6" spans="1:14" ht="17.25" x14ac:dyDescent="0.25">
      <c r="A6" s="45"/>
      <c r="B6" s="45"/>
      <c r="C6" s="45"/>
      <c r="D6" s="45"/>
      <c r="E6" s="45"/>
      <c r="F6" s="45"/>
      <c r="G6" s="45"/>
      <c r="H6" s="45"/>
      <c r="I6" s="4"/>
      <c r="J6" s="45"/>
      <c r="K6" s="45"/>
      <c r="L6" s="45"/>
      <c r="M6" s="45"/>
      <c r="N6" s="45"/>
    </row>
    <row r="7" spans="1:14" ht="16.5" x14ac:dyDescent="0.25">
      <c r="A7" s="50"/>
      <c r="B7" s="50"/>
      <c r="C7" s="50"/>
      <c r="D7" s="50"/>
      <c r="E7" s="50"/>
      <c r="F7" s="45"/>
      <c r="G7" s="45"/>
      <c r="H7" s="45"/>
      <c r="I7" s="45"/>
      <c r="J7" s="45"/>
      <c r="K7" s="44"/>
      <c r="L7" s="50"/>
      <c r="M7" s="50"/>
      <c r="N7" s="50"/>
    </row>
    <row r="8" spans="1:14" ht="17.25" x14ac:dyDescent="0.25">
      <c r="A8" s="57" t="s">
        <v>12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</row>
    <row r="9" spans="1:14" ht="45" x14ac:dyDescent="0.25">
      <c r="A9" s="8" t="s">
        <v>14</v>
      </c>
      <c r="B9" s="8" t="s">
        <v>15</v>
      </c>
      <c r="C9" s="9" t="s">
        <v>16</v>
      </c>
      <c r="D9" s="8" t="s">
        <v>17</v>
      </c>
      <c r="E9" s="9" t="s">
        <v>18</v>
      </c>
      <c r="F9" s="9" t="s">
        <v>19</v>
      </c>
      <c r="G9" s="58" t="s">
        <v>20</v>
      </c>
      <c r="H9" s="59"/>
      <c r="I9" s="9" t="s">
        <v>21</v>
      </c>
      <c r="J9" s="9" t="s">
        <v>22</v>
      </c>
      <c r="K9" s="9" t="s">
        <v>23</v>
      </c>
      <c r="L9" s="8" t="s">
        <v>24</v>
      </c>
      <c r="M9" s="8" t="s">
        <v>25</v>
      </c>
      <c r="N9" s="9" t="s">
        <v>26</v>
      </c>
    </row>
    <row r="10" spans="1:14" ht="17.25" customHeight="1" x14ac:dyDescent="0.25">
      <c r="A10" s="10">
        <v>1</v>
      </c>
      <c r="B10" s="11" t="s">
        <v>41</v>
      </c>
      <c r="C10" s="11">
        <v>45628</v>
      </c>
      <c r="D10" s="12" t="s">
        <v>42</v>
      </c>
      <c r="E10" s="13">
        <v>500</v>
      </c>
      <c r="F10" s="13">
        <v>300</v>
      </c>
      <c r="G10" s="60"/>
      <c r="H10" s="61"/>
      <c r="I10" s="13">
        <f t="shared" ref="I10:I23" si="0">E10-F10</f>
        <v>200</v>
      </c>
      <c r="J10" s="13" t="s">
        <v>43</v>
      </c>
      <c r="K10" s="14">
        <v>69787</v>
      </c>
      <c r="L10" s="12" t="s">
        <v>44</v>
      </c>
      <c r="M10" s="12" t="s">
        <v>45</v>
      </c>
      <c r="N10" s="11">
        <v>45628</v>
      </c>
    </row>
    <row r="11" spans="1:14" ht="15" customHeight="1" x14ac:dyDescent="0.25">
      <c r="A11" s="75">
        <v>2</v>
      </c>
      <c r="B11" s="77" t="s">
        <v>41</v>
      </c>
      <c r="C11" s="77">
        <v>45630</v>
      </c>
      <c r="D11" s="52" t="s">
        <v>42</v>
      </c>
      <c r="E11" s="54">
        <v>300</v>
      </c>
      <c r="F11" s="54">
        <v>250</v>
      </c>
      <c r="G11" s="69"/>
      <c r="H11" s="70"/>
      <c r="I11" s="54">
        <f t="shared" si="0"/>
        <v>50</v>
      </c>
      <c r="J11" s="54" t="s">
        <v>43</v>
      </c>
      <c r="K11" s="73">
        <v>5286</v>
      </c>
      <c r="L11" s="52" t="s">
        <v>48</v>
      </c>
      <c r="M11" s="79" t="s">
        <v>49</v>
      </c>
      <c r="N11" s="77">
        <v>45630</v>
      </c>
    </row>
    <row r="12" spans="1:14" ht="15" customHeight="1" x14ac:dyDescent="0.25">
      <c r="A12" s="76"/>
      <c r="B12" s="78"/>
      <c r="C12" s="78"/>
      <c r="D12" s="53"/>
      <c r="E12" s="55"/>
      <c r="F12" s="55"/>
      <c r="G12" s="71"/>
      <c r="H12" s="72"/>
      <c r="I12" s="55"/>
      <c r="J12" s="55"/>
      <c r="K12" s="74"/>
      <c r="L12" s="53"/>
      <c r="M12" s="80"/>
      <c r="N12" s="78"/>
    </row>
    <row r="13" spans="1:14" ht="15" customHeight="1" x14ac:dyDescent="0.25">
      <c r="A13" s="75">
        <v>3</v>
      </c>
      <c r="B13" s="52" t="s">
        <v>46</v>
      </c>
      <c r="C13" s="77">
        <v>45630</v>
      </c>
      <c r="D13" s="52" t="s">
        <v>47</v>
      </c>
      <c r="E13" s="54">
        <v>60</v>
      </c>
      <c r="F13" s="54">
        <v>60</v>
      </c>
      <c r="G13" s="69"/>
      <c r="H13" s="70"/>
      <c r="I13" s="54">
        <f>E13-F13</f>
        <v>0</v>
      </c>
      <c r="J13" s="54" t="s">
        <v>51</v>
      </c>
      <c r="K13" s="73">
        <v>10660</v>
      </c>
      <c r="L13" s="52" t="s">
        <v>52</v>
      </c>
      <c r="M13" s="79" t="s">
        <v>53</v>
      </c>
      <c r="N13" s="77">
        <v>45630</v>
      </c>
    </row>
    <row r="14" spans="1:14" ht="15" customHeight="1" x14ac:dyDescent="0.25">
      <c r="A14" s="76"/>
      <c r="B14" s="53"/>
      <c r="C14" s="78"/>
      <c r="D14" s="53"/>
      <c r="E14" s="55"/>
      <c r="F14" s="55"/>
      <c r="G14" s="71"/>
      <c r="H14" s="72"/>
      <c r="I14" s="55"/>
      <c r="J14" s="55"/>
      <c r="K14" s="74"/>
      <c r="L14" s="53"/>
      <c r="M14" s="53"/>
      <c r="N14" s="78"/>
    </row>
    <row r="15" spans="1:14" ht="15" customHeight="1" x14ac:dyDescent="0.25">
      <c r="A15" s="75">
        <v>4</v>
      </c>
      <c r="B15" s="52" t="s">
        <v>54</v>
      </c>
      <c r="C15" s="77">
        <v>45629</v>
      </c>
      <c r="D15" s="52" t="s">
        <v>55</v>
      </c>
      <c r="E15" s="54">
        <v>500</v>
      </c>
      <c r="F15" s="54">
        <v>188.2</v>
      </c>
      <c r="G15" s="69"/>
      <c r="H15" s="70"/>
      <c r="I15" s="54">
        <f t="shared" si="0"/>
        <v>311.8</v>
      </c>
      <c r="J15" s="54" t="s">
        <v>56</v>
      </c>
      <c r="K15" s="73">
        <v>2826</v>
      </c>
      <c r="L15" s="52" t="s">
        <v>57</v>
      </c>
      <c r="M15" s="85" t="s">
        <v>58</v>
      </c>
      <c r="N15" s="89">
        <v>45631</v>
      </c>
    </row>
    <row r="16" spans="1:14" ht="15" customHeight="1" x14ac:dyDescent="0.25">
      <c r="A16" s="92"/>
      <c r="B16" s="88"/>
      <c r="C16" s="93"/>
      <c r="D16" s="88"/>
      <c r="E16" s="94"/>
      <c r="F16" s="94"/>
      <c r="G16" s="95"/>
      <c r="H16" s="96"/>
      <c r="I16" s="94"/>
      <c r="J16" s="94"/>
      <c r="K16" s="97"/>
      <c r="L16" s="88"/>
      <c r="M16" s="86"/>
      <c r="N16" s="90"/>
    </row>
    <row r="17" spans="1:14" ht="15" customHeight="1" x14ac:dyDescent="0.25">
      <c r="A17" s="92"/>
      <c r="B17" s="88"/>
      <c r="C17" s="93"/>
      <c r="D17" s="88"/>
      <c r="E17" s="94"/>
      <c r="F17" s="94"/>
      <c r="G17" s="95"/>
      <c r="H17" s="96"/>
      <c r="I17" s="94"/>
      <c r="J17" s="94"/>
      <c r="K17" s="97"/>
      <c r="L17" s="88"/>
      <c r="M17" s="86"/>
      <c r="N17" s="90"/>
    </row>
    <row r="18" spans="1:14" ht="15" customHeight="1" x14ac:dyDescent="0.25">
      <c r="A18" s="92"/>
      <c r="B18" s="88"/>
      <c r="C18" s="93"/>
      <c r="D18" s="88"/>
      <c r="E18" s="94"/>
      <c r="F18" s="94"/>
      <c r="G18" s="95"/>
      <c r="H18" s="96"/>
      <c r="I18" s="94"/>
      <c r="J18" s="94"/>
      <c r="K18" s="97"/>
      <c r="L18" s="88"/>
      <c r="M18" s="86"/>
      <c r="N18" s="90"/>
    </row>
    <row r="19" spans="1:14" ht="15" customHeight="1" x14ac:dyDescent="0.25">
      <c r="A19" s="92"/>
      <c r="B19" s="88"/>
      <c r="C19" s="93"/>
      <c r="D19" s="88"/>
      <c r="E19" s="94"/>
      <c r="F19" s="94"/>
      <c r="G19" s="95"/>
      <c r="H19" s="96"/>
      <c r="I19" s="94"/>
      <c r="J19" s="94"/>
      <c r="K19" s="97"/>
      <c r="L19" s="88"/>
      <c r="M19" s="86"/>
      <c r="N19" s="90"/>
    </row>
    <row r="20" spans="1:14" ht="16.5" customHeight="1" x14ac:dyDescent="0.25">
      <c r="A20" s="76"/>
      <c r="B20" s="53"/>
      <c r="C20" s="78"/>
      <c r="D20" s="53"/>
      <c r="E20" s="55"/>
      <c r="F20" s="55"/>
      <c r="G20" s="71"/>
      <c r="H20" s="72"/>
      <c r="I20" s="55"/>
      <c r="J20" s="55"/>
      <c r="K20" s="74"/>
      <c r="L20" s="53"/>
      <c r="M20" s="87"/>
      <c r="N20" s="91"/>
    </row>
    <row r="21" spans="1:14" ht="40.5" x14ac:dyDescent="0.25">
      <c r="A21" s="10">
        <v>5</v>
      </c>
      <c r="B21" s="12" t="s">
        <v>54</v>
      </c>
      <c r="C21" s="11">
        <v>45635</v>
      </c>
      <c r="D21" s="12" t="s">
        <v>55</v>
      </c>
      <c r="E21" s="13">
        <v>50</v>
      </c>
      <c r="F21" s="13">
        <v>38.799999999999997</v>
      </c>
      <c r="G21" s="60"/>
      <c r="H21" s="61"/>
      <c r="I21" s="13">
        <f t="shared" si="0"/>
        <v>11.200000000000003</v>
      </c>
      <c r="J21" s="13" t="s">
        <v>56</v>
      </c>
      <c r="K21" s="14">
        <v>2828</v>
      </c>
      <c r="L21" s="12" t="s">
        <v>57</v>
      </c>
      <c r="M21" s="47" t="s">
        <v>59</v>
      </c>
      <c r="N21" s="11">
        <v>45635</v>
      </c>
    </row>
    <row r="22" spans="1:14" ht="40.5" x14ac:dyDescent="0.25">
      <c r="A22" s="10">
        <v>6</v>
      </c>
      <c r="B22" s="12" t="s">
        <v>54</v>
      </c>
      <c r="C22" s="11">
        <v>45644</v>
      </c>
      <c r="D22" s="12" t="s">
        <v>55</v>
      </c>
      <c r="E22" s="13">
        <v>330</v>
      </c>
      <c r="F22" s="13">
        <v>277.8</v>
      </c>
      <c r="G22" s="60"/>
      <c r="H22" s="61"/>
      <c r="I22" s="13">
        <f t="shared" si="0"/>
        <v>52.199999999999989</v>
      </c>
      <c r="J22" s="13" t="s">
        <v>56</v>
      </c>
      <c r="K22" s="14">
        <v>2829</v>
      </c>
      <c r="L22" s="12" t="s">
        <v>57</v>
      </c>
      <c r="M22" s="47" t="s">
        <v>60</v>
      </c>
      <c r="N22" s="11">
        <v>45644</v>
      </c>
    </row>
    <row r="23" spans="1:14" ht="16.5" x14ac:dyDescent="0.25">
      <c r="A23" s="10"/>
      <c r="B23" s="12"/>
      <c r="C23" s="11"/>
      <c r="D23" s="12"/>
      <c r="E23" s="13"/>
      <c r="F23" s="13"/>
      <c r="G23" s="60"/>
      <c r="H23" s="61"/>
      <c r="I23" s="13">
        <f t="shared" si="0"/>
        <v>0</v>
      </c>
      <c r="J23" s="13"/>
      <c r="K23" s="14"/>
      <c r="L23" s="12"/>
      <c r="M23" s="12"/>
      <c r="N23" s="15"/>
    </row>
    <row r="24" spans="1:14" ht="16.5" x14ac:dyDescent="0.25">
      <c r="A24" s="66" t="s">
        <v>27</v>
      </c>
      <c r="B24" s="66"/>
      <c r="C24" s="66"/>
      <c r="D24" s="66"/>
      <c r="E24" s="16">
        <f>SUM(E10:E23)</f>
        <v>1740</v>
      </c>
      <c r="F24" s="43">
        <f>SUM(F10:F23)</f>
        <v>1114.8</v>
      </c>
      <c r="G24" s="83">
        <f>SUM(G10:G23)</f>
        <v>0</v>
      </c>
      <c r="H24" s="84"/>
      <c r="I24" s="16">
        <f>SUM(I10:I23)</f>
        <v>625.20000000000005</v>
      </c>
      <c r="J24" s="17"/>
      <c r="K24" s="17"/>
      <c r="L24" s="56"/>
      <c r="M24" s="56"/>
      <c r="N24" s="56"/>
    </row>
    <row r="25" spans="1:14" ht="17.25" x14ac:dyDescent="0.25">
      <c r="A25" s="68" t="s">
        <v>28</v>
      </c>
      <c r="B25" s="68"/>
      <c r="C25" s="68"/>
      <c r="D25" s="68"/>
      <c r="E25" s="18">
        <f>D5-F24</f>
        <v>194.20000000000005</v>
      </c>
      <c r="F25" s="19"/>
      <c r="G25" s="19"/>
      <c r="H25" s="19"/>
      <c r="I25" s="19"/>
      <c r="J25" s="19"/>
      <c r="K25" s="20"/>
      <c r="L25" s="56"/>
      <c r="M25" s="56"/>
      <c r="N25" s="56"/>
    </row>
    <row r="26" spans="1:14" ht="16.5" x14ac:dyDescent="0.25">
      <c r="A26" s="56"/>
      <c r="B26" s="56"/>
      <c r="C26" s="56"/>
      <c r="D26" s="56"/>
      <c r="E26" s="56"/>
      <c r="F26" s="6"/>
      <c r="G26" s="6"/>
      <c r="H26" s="6"/>
      <c r="I26" s="6"/>
      <c r="J26" s="6"/>
      <c r="K26" s="7"/>
      <c r="L26" s="56"/>
      <c r="M26" s="56"/>
      <c r="N26" s="56"/>
    </row>
    <row r="27" spans="1:14" ht="17.25" x14ac:dyDescent="0.25">
      <c r="A27" s="57" t="s">
        <v>13</v>
      </c>
      <c r="B27" s="57"/>
      <c r="C27" s="57"/>
      <c r="D27" s="57"/>
      <c r="E27" s="57"/>
      <c r="F27" s="57"/>
      <c r="G27" s="57"/>
      <c r="H27" s="57"/>
      <c r="I27" s="57"/>
      <c r="J27" s="57"/>
      <c r="K27" s="57"/>
      <c r="L27" s="57"/>
      <c r="M27" s="57"/>
      <c r="N27" s="57"/>
    </row>
    <row r="28" spans="1:14" ht="45" x14ac:dyDescent="0.25">
      <c r="A28" s="8" t="s">
        <v>14</v>
      </c>
      <c r="B28" s="8" t="s">
        <v>15</v>
      </c>
      <c r="C28" s="9" t="s">
        <v>16</v>
      </c>
      <c r="D28" s="8" t="s">
        <v>17</v>
      </c>
      <c r="E28" s="9" t="s">
        <v>18</v>
      </c>
      <c r="F28" s="9" t="s">
        <v>19</v>
      </c>
      <c r="G28" s="9" t="s">
        <v>29</v>
      </c>
      <c r="H28" s="9" t="s">
        <v>30</v>
      </c>
      <c r="I28" s="9" t="s">
        <v>21</v>
      </c>
      <c r="J28" s="9" t="s">
        <v>22</v>
      </c>
      <c r="K28" s="9" t="s">
        <v>23</v>
      </c>
      <c r="L28" s="8" t="s">
        <v>24</v>
      </c>
      <c r="M28" s="8" t="s">
        <v>25</v>
      </c>
      <c r="N28" s="9" t="s">
        <v>26</v>
      </c>
    </row>
    <row r="29" spans="1:14" ht="15" customHeight="1" x14ac:dyDescent="0.25">
      <c r="A29" s="75">
        <v>1</v>
      </c>
      <c r="B29" s="77" t="s">
        <v>41</v>
      </c>
      <c r="C29" s="77">
        <v>45630</v>
      </c>
      <c r="D29" s="52" t="s">
        <v>42</v>
      </c>
      <c r="E29" s="54">
        <v>300</v>
      </c>
      <c r="F29" s="54">
        <v>30</v>
      </c>
      <c r="G29" s="81">
        <v>1.5</v>
      </c>
      <c r="H29" s="81"/>
      <c r="I29" s="54">
        <f t="shared" ref="I29" si="1">E29-F29</f>
        <v>270</v>
      </c>
      <c r="J29" s="54" t="s">
        <v>43</v>
      </c>
      <c r="K29" s="73">
        <v>5286</v>
      </c>
      <c r="L29" s="52" t="s">
        <v>48</v>
      </c>
      <c r="M29" s="52" t="s">
        <v>50</v>
      </c>
      <c r="N29" s="77">
        <v>45630</v>
      </c>
    </row>
    <row r="30" spans="1:14" ht="15" customHeight="1" x14ac:dyDescent="0.25">
      <c r="A30" s="76"/>
      <c r="B30" s="78"/>
      <c r="C30" s="78"/>
      <c r="D30" s="53"/>
      <c r="E30" s="55"/>
      <c r="F30" s="55"/>
      <c r="G30" s="82"/>
      <c r="H30" s="82"/>
      <c r="I30" s="55"/>
      <c r="J30" s="55"/>
      <c r="K30" s="74"/>
      <c r="L30" s="53"/>
      <c r="M30" s="53"/>
      <c r="N30" s="78"/>
    </row>
    <row r="31" spans="1:14" ht="15" customHeight="1" x14ac:dyDescent="0.25">
      <c r="A31" s="21"/>
      <c r="B31" s="23"/>
      <c r="C31" s="22"/>
      <c r="D31" s="23"/>
      <c r="E31" s="16"/>
      <c r="F31" s="16"/>
      <c r="G31" s="16"/>
      <c r="H31" s="16"/>
      <c r="I31" s="16">
        <f t="shared" ref="I31:I40" si="2">E31-F31</f>
        <v>0</v>
      </c>
      <c r="J31" s="27"/>
      <c r="K31" s="14"/>
      <c r="L31" s="25"/>
      <c r="M31" s="25"/>
      <c r="N31" s="25"/>
    </row>
    <row r="32" spans="1:14" ht="15" customHeight="1" x14ac:dyDescent="0.25">
      <c r="A32" s="21"/>
      <c r="B32" s="23"/>
      <c r="C32" s="22"/>
      <c r="D32" s="23"/>
      <c r="E32" s="16"/>
      <c r="F32" s="16"/>
      <c r="G32" s="16"/>
      <c r="H32" s="16"/>
      <c r="I32" s="16">
        <f t="shared" si="2"/>
        <v>0</v>
      </c>
      <c r="J32" s="24"/>
      <c r="K32" s="14"/>
      <c r="L32" s="21"/>
      <c r="M32" s="21"/>
      <c r="N32" s="21"/>
    </row>
    <row r="33" spans="1:14" ht="15" customHeight="1" x14ac:dyDescent="0.25">
      <c r="A33" s="21"/>
      <c r="B33" s="21"/>
      <c r="C33" s="21"/>
      <c r="D33" s="21"/>
      <c r="E33" s="24"/>
      <c r="F33" s="24"/>
      <c r="G33" s="24"/>
      <c r="H33" s="24"/>
      <c r="I33" s="16">
        <f t="shared" si="2"/>
        <v>0</v>
      </c>
      <c r="J33" s="27"/>
      <c r="K33" s="14"/>
      <c r="L33" s="25"/>
      <c r="M33" s="25"/>
      <c r="N33" s="25"/>
    </row>
    <row r="34" spans="1:14" ht="16.5" x14ac:dyDescent="0.25">
      <c r="A34" s="21"/>
      <c r="B34" s="21"/>
      <c r="C34" s="21"/>
      <c r="D34" s="21"/>
      <c r="E34" s="24"/>
      <c r="F34" s="24"/>
      <c r="G34" s="24"/>
      <c r="H34" s="24"/>
      <c r="I34" s="16">
        <f t="shared" si="2"/>
        <v>0</v>
      </c>
      <c r="J34" s="13"/>
      <c r="K34" s="14"/>
      <c r="L34" s="23"/>
      <c r="M34" s="23"/>
      <c r="N34" s="22"/>
    </row>
    <row r="35" spans="1:14" ht="16.5" x14ac:dyDescent="0.25">
      <c r="A35" s="21"/>
      <c r="B35" s="23"/>
      <c r="C35" s="22"/>
      <c r="D35" s="23"/>
      <c r="E35" s="16"/>
      <c r="F35" s="16"/>
      <c r="G35" s="16"/>
      <c r="H35" s="16"/>
      <c r="I35" s="16">
        <f t="shared" si="2"/>
        <v>0</v>
      </c>
      <c r="J35" s="16"/>
      <c r="K35" s="14"/>
      <c r="L35" s="23"/>
      <c r="M35" s="23"/>
      <c r="N35" s="1"/>
    </row>
    <row r="36" spans="1:14" ht="16.5" x14ac:dyDescent="0.25">
      <c r="A36" s="21"/>
      <c r="B36" s="23"/>
      <c r="C36" s="22"/>
      <c r="D36" s="23"/>
      <c r="E36" s="16"/>
      <c r="F36" s="16"/>
      <c r="G36" s="16"/>
      <c r="H36" s="16"/>
      <c r="I36" s="16">
        <f t="shared" si="2"/>
        <v>0</v>
      </c>
      <c r="J36" s="16"/>
      <c r="K36" s="14"/>
      <c r="L36" s="21"/>
      <c r="M36" s="21"/>
      <c r="N36" s="1"/>
    </row>
    <row r="37" spans="1:14" ht="16.5" x14ac:dyDescent="0.25">
      <c r="A37" s="21"/>
      <c r="B37" s="23"/>
      <c r="C37" s="22"/>
      <c r="D37" s="23"/>
      <c r="E37" s="16"/>
      <c r="F37" s="16"/>
      <c r="G37" s="16"/>
      <c r="H37" s="16"/>
      <c r="I37" s="16">
        <f t="shared" si="2"/>
        <v>0</v>
      </c>
      <c r="J37" s="16"/>
      <c r="K37" s="14"/>
      <c r="L37" s="23"/>
      <c r="M37" s="23"/>
      <c r="N37" s="22"/>
    </row>
    <row r="38" spans="1:14" ht="16.5" x14ac:dyDescent="0.25">
      <c r="A38" s="21"/>
      <c r="B38" s="21"/>
      <c r="C38" s="21"/>
      <c r="D38" s="21"/>
      <c r="E38" s="24"/>
      <c r="F38" s="24"/>
      <c r="G38" s="24"/>
      <c r="H38" s="24"/>
      <c r="I38" s="16">
        <f t="shared" si="2"/>
        <v>0</v>
      </c>
      <c r="J38" s="24"/>
      <c r="K38" s="14"/>
      <c r="L38" s="21"/>
      <c r="M38" s="21"/>
      <c r="N38" s="21"/>
    </row>
    <row r="39" spans="1:14" ht="16.5" x14ac:dyDescent="0.25">
      <c r="A39" s="21"/>
      <c r="B39" s="21"/>
      <c r="C39" s="21"/>
      <c r="D39" s="21"/>
      <c r="E39" s="24"/>
      <c r="F39" s="24"/>
      <c r="G39" s="24"/>
      <c r="H39" s="24"/>
      <c r="I39" s="16">
        <f t="shared" si="2"/>
        <v>0</v>
      </c>
      <c r="J39" s="24"/>
      <c r="K39" s="14"/>
      <c r="L39" s="21"/>
      <c r="M39" s="21"/>
      <c r="N39" s="21"/>
    </row>
    <row r="40" spans="1:14" ht="16.5" x14ac:dyDescent="0.25">
      <c r="A40" s="21"/>
      <c r="B40" s="25"/>
      <c r="C40" s="26"/>
      <c r="D40" s="25"/>
      <c r="E40" s="27"/>
      <c r="F40" s="27"/>
      <c r="G40" s="27"/>
      <c r="H40" s="27"/>
      <c r="I40" s="16">
        <f t="shared" si="2"/>
        <v>0</v>
      </c>
      <c r="J40" s="27"/>
      <c r="K40" s="14"/>
      <c r="L40" s="25"/>
      <c r="M40" s="25"/>
      <c r="N40" s="25"/>
    </row>
    <row r="41" spans="1:14" ht="16.5" x14ac:dyDescent="0.25">
      <c r="A41" s="66" t="s">
        <v>31</v>
      </c>
      <c r="B41" s="66"/>
      <c r="C41" s="66"/>
      <c r="D41" s="66"/>
      <c r="E41" s="16">
        <f>SUM(E29:E40)</f>
        <v>300</v>
      </c>
      <c r="F41" s="16">
        <f>SUM(F29:F40)</f>
        <v>30</v>
      </c>
      <c r="G41" s="16">
        <f>SUM(G29:G40)</f>
        <v>1.5</v>
      </c>
      <c r="H41" s="16">
        <f>SUM(H29:H40)</f>
        <v>0</v>
      </c>
      <c r="I41" s="16">
        <f>SUM(I29:I40)</f>
        <v>270</v>
      </c>
      <c r="J41" s="17"/>
      <c r="K41" s="17"/>
      <c r="L41" s="67"/>
      <c r="M41" s="67"/>
      <c r="N41" s="67"/>
    </row>
    <row r="42" spans="1:14" ht="17.25" x14ac:dyDescent="0.25">
      <c r="A42" s="68" t="s">
        <v>32</v>
      </c>
      <c r="B42" s="68"/>
      <c r="C42" s="68"/>
      <c r="D42" s="68"/>
      <c r="E42" s="18">
        <f>J5-F41</f>
        <v>1279</v>
      </c>
      <c r="F42" s="19"/>
      <c r="G42" s="19"/>
      <c r="H42" s="19"/>
      <c r="I42" s="19"/>
      <c r="J42" s="19"/>
      <c r="K42" s="20"/>
      <c r="L42" s="67"/>
      <c r="M42" s="67"/>
      <c r="N42" s="67"/>
    </row>
    <row r="43" spans="1:14" ht="16.5" x14ac:dyDescent="0.25">
      <c r="A43" s="56"/>
      <c r="B43" s="56"/>
      <c r="C43" s="56"/>
      <c r="D43" s="56"/>
      <c r="E43" s="56"/>
      <c r="F43" s="6"/>
      <c r="G43" s="6"/>
      <c r="H43" s="6"/>
      <c r="I43" s="6"/>
      <c r="J43" s="6"/>
      <c r="K43" s="7"/>
      <c r="L43" s="67"/>
      <c r="M43" s="67"/>
      <c r="N43" s="67"/>
    </row>
    <row r="44" spans="1:14" ht="17.25" x14ac:dyDescent="0.25">
      <c r="A44" s="68" t="s">
        <v>33</v>
      </c>
      <c r="B44" s="68"/>
      <c r="C44" s="68"/>
      <c r="D44" s="68"/>
      <c r="E44" s="18">
        <f>E42+E25</f>
        <v>1473.2</v>
      </c>
      <c r="F44" s="19"/>
      <c r="G44" s="19"/>
      <c r="H44" s="19"/>
      <c r="I44" s="19"/>
      <c r="J44" s="19"/>
      <c r="K44" s="28"/>
      <c r="L44" s="29"/>
      <c r="M44" s="29"/>
      <c r="N44" s="29"/>
    </row>
    <row r="45" spans="1:14" ht="17.25" x14ac:dyDescent="0.25">
      <c r="A45" s="62" t="s">
        <v>34</v>
      </c>
      <c r="B45" s="62"/>
      <c r="C45" s="62"/>
      <c r="D45" s="62"/>
      <c r="E45" s="30">
        <f>G41</f>
        <v>1.5</v>
      </c>
      <c r="F45" s="19"/>
      <c r="G45" s="19"/>
      <c r="H45" s="19"/>
      <c r="I45" s="19"/>
      <c r="J45" s="19"/>
      <c r="K45" s="31"/>
      <c r="L45" s="29"/>
      <c r="M45" s="29"/>
      <c r="N45" s="29"/>
    </row>
    <row r="46" spans="1:14" ht="17.25" x14ac:dyDescent="0.25">
      <c r="A46" s="62" t="s">
        <v>35</v>
      </c>
      <c r="B46" s="62"/>
      <c r="C46" s="62"/>
      <c r="D46" s="62"/>
      <c r="E46" s="30">
        <f>H41+G24</f>
        <v>0</v>
      </c>
      <c r="F46" s="19"/>
      <c r="G46" s="19"/>
      <c r="H46" s="19"/>
      <c r="I46" s="19"/>
      <c r="J46" s="19"/>
      <c r="K46" s="32"/>
      <c r="L46" s="29"/>
      <c r="M46" s="29"/>
      <c r="N46" s="29"/>
    </row>
    <row r="47" spans="1:14" ht="16.5" x14ac:dyDescent="0.25">
      <c r="A47" s="29"/>
      <c r="B47" s="29"/>
      <c r="C47" s="29"/>
      <c r="D47" s="29"/>
      <c r="E47" s="29"/>
      <c r="F47" s="29"/>
      <c r="G47" s="29"/>
      <c r="H47" s="29"/>
      <c r="I47" s="29"/>
      <c r="J47" s="29"/>
      <c r="K47" s="33"/>
      <c r="L47" s="29"/>
      <c r="M47" s="29"/>
      <c r="N47" s="29"/>
    </row>
    <row r="48" spans="1:14" ht="16.5" x14ac:dyDescent="0.25">
      <c r="A48" s="34"/>
      <c r="B48" s="35"/>
      <c r="C48" s="35"/>
      <c r="D48" s="35"/>
      <c r="E48" s="35"/>
      <c r="F48" s="35"/>
      <c r="G48" s="35"/>
      <c r="H48" s="35"/>
      <c r="I48" s="35"/>
      <c r="J48" s="35"/>
      <c r="K48" s="34"/>
      <c r="L48" s="35"/>
      <c r="M48" s="35"/>
      <c r="N48" s="36"/>
    </row>
    <row r="49" spans="1:14" ht="17.25" x14ac:dyDescent="0.25">
      <c r="A49" s="37"/>
      <c r="B49" s="38"/>
      <c r="C49" s="38"/>
      <c r="D49" s="38"/>
      <c r="E49" s="38"/>
      <c r="F49" s="38"/>
      <c r="G49" s="38"/>
      <c r="H49" s="38"/>
      <c r="I49" s="38"/>
      <c r="J49" s="38"/>
      <c r="K49" s="37"/>
      <c r="L49" s="38"/>
      <c r="M49" s="38"/>
      <c r="N49" s="39"/>
    </row>
    <row r="50" spans="1:14" ht="17.25" x14ac:dyDescent="0.25">
      <c r="A50" s="37"/>
      <c r="B50" s="38"/>
      <c r="C50" s="38"/>
      <c r="D50" s="38"/>
      <c r="E50" s="38"/>
      <c r="F50" s="38"/>
      <c r="G50" s="38"/>
      <c r="H50" s="38"/>
      <c r="I50" s="38"/>
      <c r="J50" s="38"/>
      <c r="K50" s="37"/>
      <c r="L50" s="38"/>
      <c r="M50" s="38"/>
      <c r="N50" s="39"/>
    </row>
    <row r="51" spans="1:14" ht="17.25" x14ac:dyDescent="0.25">
      <c r="A51" s="37" t="s">
        <v>36</v>
      </c>
      <c r="B51" s="38"/>
      <c r="C51" s="38"/>
      <c r="D51" s="5"/>
      <c r="E51" s="38" t="s">
        <v>37</v>
      </c>
      <c r="F51" s="38"/>
      <c r="G51" s="40"/>
      <c r="H51" s="40"/>
      <c r="I51" s="40"/>
      <c r="J51" s="41"/>
      <c r="K51" s="37" t="s">
        <v>36</v>
      </c>
      <c r="L51" s="2"/>
      <c r="M51" s="38" t="s">
        <v>37</v>
      </c>
      <c r="N51" s="42"/>
    </row>
    <row r="52" spans="1:14" ht="17.25" x14ac:dyDescent="0.25">
      <c r="A52" s="63" t="s">
        <v>38</v>
      </c>
      <c r="B52" s="64"/>
      <c r="C52" s="64"/>
      <c r="D52" s="64"/>
      <c r="E52" s="64"/>
      <c r="F52" s="64"/>
      <c r="G52" s="64"/>
      <c r="H52" s="64"/>
      <c r="I52" s="64"/>
      <c r="J52" s="65"/>
      <c r="K52" s="63" t="s">
        <v>39</v>
      </c>
      <c r="L52" s="64"/>
      <c r="M52" s="64"/>
      <c r="N52" s="65"/>
    </row>
  </sheetData>
  <mergeCells count="90">
    <mergeCell ref="B15:B20"/>
    <mergeCell ref="C15:C20"/>
    <mergeCell ref="D15:D20"/>
    <mergeCell ref="E15:E20"/>
    <mergeCell ref="F15:F20"/>
    <mergeCell ref="M13:M14"/>
    <mergeCell ref="N13:N14"/>
    <mergeCell ref="G29:G30"/>
    <mergeCell ref="H29:H30"/>
    <mergeCell ref="G24:H24"/>
    <mergeCell ref="M15:M20"/>
    <mergeCell ref="L15:L20"/>
    <mergeCell ref="N15:N20"/>
    <mergeCell ref="G15:H20"/>
    <mergeCell ref="I15:I20"/>
    <mergeCell ref="J15:J20"/>
    <mergeCell ref="K15:K20"/>
    <mergeCell ref="M11:M12"/>
    <mergeCell ref="N11:N12"/>
    <mergeCell ref="A29:A30"/>
    <mergeCell ref="B29:B30"/>
    <mergeCell ref="C29:C30"/>
    <mergeCell ref="D29:D30"/>
    <mergeCell ref="E29:E30"/>
    <mergeCell ref="F29:F30"/>
    <mergeCell ref="I29:I30"/>
    <mergeCell ref="J29:J30"/>
    <mergeCell ref="K29:K30"/>
    <mergeCell ref="L29:L30"/>
    <mergeCell ref="M29:M30"/>
    <mergeCell ref="N29:N30"/>
    <mergeCell ref="F11:F12"/>
    <mergeCell ref="A13:A14"/>
    <mergeCell ref="A24:D24"/>
    <mergeCell ref="A11:A12"/>
    <mergeCell ref="B11:B12"/>
    <mergeCell ref="C11:C12"/>
    <mergeCell ref="L11:L12"/>
    <mergeCell ref="B13:B14"/>
    <mergeCell ref="C13:C14"/>
    <mergeCell ref="D13:D14"/>
    <mergeCell ref="E13:E14"/>
    <mergeCell ref="F13:F14"/>
    <mergeCell ref="G13:H14"/>
    <mergeCell ref="I13:I14"/>
    <mergeCell ref="J13:J14"/>
    <mergeCell ref="K13:K14"/>
    <mergeCell ref="L13:L14"/>
    <mergeCell ref="A15:A20"/>
    <mergeCell ref="A46:D46"/>
    <mergeCell ref="A52:J52"/>
    <mergeCell ref="K52:N52"/>
    <mergeCell ref="A41:D41"/>
    <mergeCell ref="L41:N43"/>
    <mergeCell ref="A42:D42"/>
    <mergeCell ref="A43:E43"/>
    <mergeCell ref="A44:D44"/>
    <mergeCell ref="L7:N7"/>
    <mergeCell ref="A8:N8"/>
    <mergeCell ref="G9:H9"/>
    <mergeCell ref="G10:H10"/>
    <mergeCell ref="A45:D45"/>
    <mergeCell ref="G11:H12"/>
    <mergeCell ref="I11:I12"/>
    <mergeCell ref="J11:J12"/>
    <mergeCell ref="K11:K12"/>
    <mergeCell ref="A27:N27"/>
    <mergeCell ref="L24:N26"/>
    <mergeCell ref="A25:D25"/>
    <mergeCell ref="A26:E26"/>
    <mergeCell ref="G21:H21"/>
    <mergeCell ref="G22:H22"/>
    <mergeCell ref="G23:H23"/>
    <mergeCell ref="D11:D12"/>
    <mergeCell ref="E11:E12"/>
    <mergeCell ref="A4:E4"/>
    <mergeCell ref="F4:K4"/>
    <mergeCell ref="A5:C5"/>
    <mergeCell ref="D5:F5"/>
    <mergeCell ref="G5:I5"/>
    <mergeCell ref="J5:K5"/>
    <mergeCell ref="A7:E7"/>
    <mergeCell ref="A3:B3"/>
    <mergeCell ref="E3:F3"/>
    <mergeCell ref="I3:K3"/>
    <mergeCell ref="A1:D1"/>
    <mergeCell ref="E1:F1"/>
    <mergeCell ref="G1:I1"/>
    <mergeCell ref="A2:E2"/>
    <mergeCell ref="F2:J2"/>
  </mergeCells>
  <pageMargins left="0.23622047244094491" right="0.23622047244094491" top="0.74803149606299213" bottom="0.74803149606299213" header="0.31496062992125984" footer="0.31496062992125984"/>
  <pageSetup scale="5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Company>Prefeitura Municipal de Campinas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Miguel</cp:lastModifiedBy>
  <cp:lastPrinted>2024-12-18T18:04:53Z</cp:lastPrinted>
  <dcterms:created xsi:type="dcterms:W3CDTF">2024-12-02T12:49:33Z</dcterms:created>
  <dcterms:modified xsi:type="dcterms:W3CDTF">2024-12-18T18:12:24Z</dcterms:modified>
</cp:coreProperties>
</file>