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1\Desktop\Planilhas Adiantamento\"/>
    </mc:Choice>
  </mc:AlternateContent>
  <bookViews>
    <workbookView xWindow="0" yWindow="0" windowWidth="28800" windowHeight="1243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17" i="1"/>
  <c r="I16" i="1"/>
  <c r="I15" i="1" l="1"/>
  <c r="I14" i="1"/>
  <c r="I13" i="1"/>
  <c r="I12" i="1"/>
  <c r="I11" i="1"/>
  <c r="I10" i="1"/>
  <c r="F20" i="1" l="1"/>
  <c r="I29" i="1" l="1"/>
  <c r="I28" i="1"/>
  <c r="I27" i="1"/>
  <c r="I26" i="1"/>
  <c r="I25" i="1"/>
  <c r="H31" i="1"/>
  <c r="G31" i="1"/>
  <c r="E35" i="1" s="1"/>
  <c r="F31" i="1"/>
  <c r="E32" i="1" s="1"/>
  <c r="E31" i="1"/>
  <c r="I30" i="1"/>
  <c r="G20" i="1"/>
  <c r="E21" i="1"/>
  <c r="E20" i="1"/>
  <c r="I19" i="1"/>
  <c r="I20" i="1" l="1"/>
  <c r="E34" i="1"/>
  <c r="E36" i="1"/>
  <c r="I31" i="1"/>
</calcChain>
</file>

<file path=xl/sharedStrings.xml><?xml version="1.0" encoding="utf-8"?>
<sst xmlns="http://schemas.openxmlformats.org/spreadsheetml/2006/main" count="129" uniqueCount="88">
  <si>
    <t>Nº DO PROCESSO DE PEDIDO DE ADIANTAMENTO:</t>
  </si>
  <si>
    <t>DATA DE REQUISIÇÃO:</t>
  </si>
  <si>
    <t>NOME DO SERVIDOR PÚBLICO RESPONSÁVEL PELO ADIANTAMENTO:</t>
  </si>
  <si>
    <t>VALDINEI CUSTÓDIO</t>
  </si>
  <si>
    <t>MATRÍCULA:</t>
  </si>
  <si>
    <t>53-1</t>
  </si>
  <si>
    <t>CPF:</t>
  </si>
  <si>
    <t>373.708.098-46</t>
  </si>
  <si>
    <t>CARGO:</t>
  </si>
  <si>
    <t>AGENTE DE APOIO OPERACIONAL</t>
  </si>
  <si>
    <t>IMPORTÂNCIA SOLICITADA EM VALOR NUMÉRICO E POR EXTENSO:</t>
  </si>
  <si>
    <t>MATERIAL DE CONSUMO</t>
  </si>
  <si>
    <t>SERVIÇOS</t>
  </si>
  <si>
    <t>N°</t>
  </si>
  <si>
    <t>REQUISITANTE</t>
  </si>
  <si>
    <t>DATA
REQUISIÇÃO</t>
  </si>
  <si>
    <t>DEPTO</t>
  </si>
  <si>
    <t>VALOR
ADIANTADO</t>
  </si>
  <si>
    <t>VALOR GASTO</t>
  </si>
  <si>
    <t>IRRF 1234/2012</t>
  </si>
  <si>
    <t>VALOR
DEVOLVIDO</t>
  </si>
  <si>
    <t>BASE
LEGAL</t>
  </si>
  <si>
    <t>Nº NF/CUPOM</t>
  </si>
  <si>
    <t>FORNECEDOR</t>
  </si>
  <si>
    <t>OBJETO</t>
  </si>
  <si>
    <t>DATA PRESTAÇÃO</t>
  </si>
  <si>
    <t>TOTAIS</t>
  </si>
  <si>
    <t>SALDO DE MATERIAL DE CONSUMO</t>
  </si>
  <si>
    <t>ISSQN</t>
  </si>
  <si>
    <t>IRRF</t>
  </si>
  <si>
    <t>TOTASI</t>
  </si>
  <si>
    <t>SALDO DE SERVIÇOS</t>
  </si>
  <si>
    <t>SALDO TOTAL DEVOLUÇÃO</t>
  </si>
  <si>
    <t xml:space="preserve">SALDO TOTAL ISSQN </t>
  </si>
  <si>
    <t>SALDO TOTAL IRRF</t>
  </si>
  <si>
    <t xml:space="preserve">DATA: </t>
  </si>
  <si>
    <t>ASSINATURA/CARIMBO:</t>
  </si>
  <si>
    <t>SERVIDOR RESPONSÁVEL PELO ADIANTAMENTO</t>
  </si>
  <si>
    <t>DEPARTAMENTO DE ADMINISTRAÇÃO, FINANÇAS E SUPERVISÃO GERAL</t>
  </si>
  <si>
    <t>R$ 2.738,00 (dois mil setecentos e trinta reais)</t>
  </si>
  <si>
    <t>01/2025</t>
  </si>
  <si>
    <t>Laís Santos de Assis</t>
  </si>
  <si>
    <t>DTC</t>
  </si>
  <si>
    <t>Art. 11, Inc. 1, Ali. E</t>
  </si>
  <si>
    <t>44.629.004/0001-09</t>
  </si>
  <si>
    <t>Lubrificante Stihl 8017h 500ml p/ motor - QTD. 3</t>
  </si>
  <si>
    <t>Temporizador Analogico</t>
  </si>
  <si>
    <t>Vagner Bellini</t>
  </si>
  <si>
    <t>DI</t>
  </si>
  <si>
    <t>Carimbos</t>
  </si>
  <si>
    <t>04.928.302/0001-85</t>
  </si>
  <si>
    <t>Patrickde Oliveira Aprigio</t>
  </si>
  <si>
    <t>Cartório</t>
  </si>
  <si>
    <t>Obtenção de certidaão de matricula da Praça Peroba Poca</t>
  </si>
  <si>
    <t>Art. 11, Inc. 1, Ali. D</t>
  </si>
  <si>
    <t xml:space="preserve">Cristina Myumi </t>
  </si>
  <si>
    <t>DAF</t>
  </si>
  <si>
    <t>Certificado Digital</t>
  </si>
  <si>
    <t>24.398.727/0001-37</t>
  </si>
  <si>
    <t>158.574.808-09</t>
  </si>
  <si>
    <t>24.404.065/0001-60</t>
  </si>
  <si>
    <t>Art. 11, Inc. 1, Ali. F</t>
  </si>
  <si>
    <t>Lavagem da amarock</t>
  </si>
  <si>
    <t>31.499.857/0001-21</t>
  </si>
  <si>
    <t>Daniel Augusto Simon</t>
  </si>
  <si>
    <t>Juridico</t>
  </si>
  <si>
    <t>Ação de Obtenção da Matricula da Mata</t>
  </si>
  <si>
    <t>S/N</t>
  </si>
  <si>
    <t>Art. 11, Inc. 1, Ali. G</t>
  </si>
  <si>
    <t>Sabrina Kelly Batista Martins</t>
  </si>
  <si>
    <t>20/01/205</t>
  </si>
  <si>
    <t>MANGUEIRA</t>
  </si>
  <si>
    <t>74.397.100/0001-30</t>
  </si>
  <si>
    <t>PILHAS PARA CONTROLE DO PORTAO</t>
  </si>
  <si>
    <t>34.189.692/0001-80</t>
  </si>
  <si>
    <t>Wilson de Oliveira Tavares</t>
  </si>
  <si>
    <t>Conserto do Pneu do Caminhão de Bombeiro</t>
  </si>
  <si>
    <t>Lais Santos de Assis</t>
  </si>
  <si>
    <t>93.209.765/0663-04</t>
  </si>
  <si>
    <t xml:space="preserve">DESIFETANTE - AGUA SANITÁRIO - DETERGENTE PÓ </t>
  </si>
  <si>
    <t>Art. 11, Inc. 1, Ali. C</t>
  </si>
  <si>
    <t>15.000.563/0001-57</t>
  </si>
  <si>
    <t>SOL CLOR. SODIO - AGUA OXIGENADA - ESPAR CREMER</t>
  </si>
  <si>
    <t>62.751.615/0001-07</t>
  </si>
  <si>
    <t>62.625.322/0001-83</t>
  </si>
  <si>
    <t>Lamina Bimetalica 24D Amarela - Roda C/ Pneu Maciço Flexivel Furo 27MM</t>
  </si>
  <si>
    <t>Atr. 11, Inc. III</t>
  </si>
  <si>
    <t>Bota Borracha Cano Medio Preta/Amarela 41 - 
Bota Borracha Cano Medio Preta/Amarela 42 - 
Bota Borracha Cano Medio Preta/Amarela 44/45.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</si>
</sst>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Palatino Linotype"/>
      <family val="1"/>
    </font>
    <font>
      <sz val="11"/>
      <color theme="1"/>
      <name val="Palatino Linotype"/>
      <family val="1"/>
    </font>
    <font>
      <b/>
      <sz val="10"/>
      <color theme="1"/>
      <name val="Palatino Linotype"/>
      <family val="1"/>
    </font>
    <font>
      <sz val="8"/>
      <color theme="1"/>
      <name val="Palatino Linotype"/>
      <family val="1"/>
    </font>
    <font>
      <sz val="10"/>
      <color theme="1"/>
      <name val="Palatino Linotype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9">
    <xf numFmtId="0" fontId="0" fillId="0" borderId="0" xfId="0"/>
    <xf numFmtId="1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4" fontId="3" fillId="2" borderId="1" xfId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4" fontId="3" fillId="2" borderId="1" xfId="1" applyFont="1" applyFill="1" applyBorder="1" applyAlignment="1">
      <alignment horizontal="center" vertical="center"/>
    </xf>
    <xf numFmtId="44" fontId="3" fillId="2" borderId="0" xfId="1" applyFont="1" applyFill="1" applyBorder="1" applyAlignment="1">
      <alignment horizontal="center" vertical="center"/>
    </xf>
    <xf numFmtId="8" fontId="2" fillId="4" borderId="1" xfId="1" applyNumberFormat="1" applyFont="1" applyFill="1" applyBorder="1" applyAlignment="1">
      <alignment horizontal="center" vertical="center"/>
    </xf>
    <xf numFmtId="44" fontId="2" fillId="0" borderId="0" xfId="1" applyFont="1" applyFill="1" applyBorder="1" applyAlignment="1">
      <alignment horizontal="center" vertical="center"/>
    </xf>
    <xf numFmtId="44" fontId="2" fillId="2" borderId="0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4" fontId="2" fillId="5" borderId="1" xfId="1" applyFont="1" applyFill="1" applyBorder="1" applyAlignment="1">
      <alignment horizontal="center" vertical="center"/>
    </xf>
    <xf numFmtId="44" fontId="3" fillId="0" borderId="0" xfId="0" applyNumberFormat="1" applyFont="1" applyFill="1" applyBorder="1" applyAlignment="1">
      <alignment horizontal="left" vertical="center"/>
    </xf>
    <xf numFmtId="44" fontId="3" fillId="0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4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44" fontId="3" fillId="2" borderId="1" xfId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44" fontId="3" fillId="2" borderId="2" xfId="1" applyFont="1" applyFill="1" applyBorder="1" applyAlignment="1">
      <alignment horizontal="center" vertical="center" wrapText="1"/>
    </xf>
    <xf numFmtId="44" fontId="3" fillId="2" borderId="3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8" fontId="3" fillId="2" borderId="1" xfId="1" applyNumberFormat="1" applyFont="1" applyFill="1" applyBorder="1" applyAlignment="1">
      <alignment horizontal="center" vertical="center" wrapText="1"/>
    </xf>
    <xf numFmtId="8" fontId="3" fillId="2" borderId="1" xfId="1" applyNumberFormat="1" applyFont="1" applyFill="1" applyBorder="1" applyAlignment="1">
      <alignment horizontal="center" vertical="center"/>
    </xf>
    <xf numFmtId="8" fontId="3" fillId="0" borderId="1" xfId="1" applyNumberFormat="1" applyFont="1" applyBorder="1" applyAlignment="1">
      <alignment horizontal="center" vertical="center"/>
    </xf>
    <xf numFmtId="44" fontId="6" fillId="0" borderId="1" xfId="1" applyFon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4" fontId="3" fillId="2" borderId="2" xfId="1" applyFont="1" applyFill="1" applyBorder="1" applyAlignment="1">
      <alignment horizontal="center" vertical="center" wrapText="1"/>
    </xf>
    <xf numFmtId="44" fontId="3" fillId="2" borderId="3" xfId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4" fontId="3" fillId="2" borderId="2" xfId="1" applyFont="1" applyFill="1" applyBorder="1" applyAlignment="1">
      <alignment horizontal="center" vertical="center"/>
    </xf>
    <xf numFmtId="44" fontId="3" fillId="2" borderId="3" xfId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4" fontId="3" fillId="2" borderId="2" xfId="1" applyFont="1" applyFill="1" applyBorder="1" applyAlignment="1">
      <alignment horizontal="center" vertical="center" wrapText="1"/>
    </xf>
    <xf numFmtId="44" fontId="3" fillId="2" borderId="3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8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7" fontId="3" fillId="0" borderId="1" xfId="0" quotePrefix="1" applyNumberFormat="1" applyFon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tabSelected="1" zoomScaleNormal="100" workbookViewId="0">
      <selection activeCell="J39" sqref="J39"/>
    </sheetView>
  </sheetViews>
  <sheetFormatPr defaultRowHeight="15" x14ac:dyDescent="0.25"/>
  <cols>
    <col min="2" max="2" width="30" customWidth="1"/>
    <col min="3" max="3" width="14.28515625" customWidth="1"/>
    <col min="4" max="4" width="11.5703125" customWidth="1"/>
    <col min="5" max="5" width="21.85546875" customWidth="1"/>
    <col min="6" max="6" width="13.42578125" customWidth="1"/>
    <col min="7" max="7" width="12.7109375" customWidth="1"/>
    <col min="8" max="8" width="12.85546875" customWidth="1"/>
    <col min="9" max="9" width="12.5703125" customWidth="1"/>
    <col min="10" max="10" width="26.5703125" customWidth="1"/>
    <col min="11" max="11" width="13.85546875" customWidth="1"/>
    <col min="12" max="12" width="22.28515625" customWidth="1"/>
    <col min="13" max="13" width="42.140625" customWidth="1"/>
    <col min="14" max="14" width="12.42578125" customWidth="1"/>
  </cols>
  <sheetData>
    <row r="1" spans="1:14" ht="17.25" x14ac:dyDescent="0.25">
      <c r="A1" s="75" t="s">
        <v>0</v>
      </c>
      <c r="B1" s="75"/>
      <c r="C1" s="75"/>
      <c r="D1" s="75"/>
      <c r="E1" s="78" t="s">
        <v>40</v>
      </c>
      <c r="F1" s="70"/>
      <c r="G1" s="75" t="s">
        <v>1</v>
      </c>
      <c r="H1" s="75"/>
      <c r="I1" s="75"/>
      <c r="J1" s="1"/>
      <c r="K1" s="44"/>
      <c r="L1" s="44"/>
      <c r="M1" s="44"/>
      <c r="N1" s="44"/>
    </row>
    <row r="2" spans="1:14" ht="17.25" x14ac:dyDescent="0.25">
      <c r="A2" s="75" t="s">
        <v>2</v>
      </c>
      <c r="B2" s="75"/>
      <c r="C2" s="75"/>
      <c r="D2" s="75"/>
      <c r="E2" s="75"/>
      <c r="F2" s="77" t="s">
        <v>3</v>
      </c>
      <c r="G2" s="77"/>
      <c r="H2" s="77"/>
      <c r="I2" s="77"/>
      <c r="J2" s="77"/>
      <c r="K2" s="44"/>
      <c r="L2" s="44"/>
      <c r="M2" s="44"/>
      <c r="N2" s="44"/>
    </row>
    <row r="3" spans="1:14" ht="17.25" x14ac:dyDescent="0.25">
      <c r="A3" s="75" t="s">
        <v>4</v>
      </c>
      <c r="B3" s="75"/>
      <c r="C3" s="3" t="s">
        <v>5</v>
      </c>
      <c r="D3" s="4" t="s">
        <v>6</v>
      </c>
      <c r="E3" s="77" t="s">
        <v>7</v>
      </c>
      <c r="F3" s="77"/>
      <c r="G3" s="4" t="s">
        <v>8</v>
      </c>
      <c r="H3" s="4"/>
      <c r="I3" s="70" t="s">
        <v>9</v>
      </c>
      <c r="J3" s="70"/>
      <c r="K3" s="70"/>
      <c r="L3" s="44"/>
      <c r="M3" s="44"/>
      <c r="N3" s="44"/>
    </row>
    <row r="4" spans="1:14" ht="17.25" x14ac:dyDescent="0.25">
      <c r="A4" s="75" t="s">
        <v>10</v>
      </c>
      <c r="B4" s="75"/>
      <c r="C4" s="75"/>
      <c r="D4" s="75"/>
      <c r="E4" s="75"/>
      <c r="F4" s="70" t="s">
        <v>39</v>
      </c>
      <c r="G4" s="70"/>
      <c r="H4" s="70"/>
      <c r="I4" s="70"/>
      <c r="J4" s="70"/>
      <c r="K4" s="70"/>
      <c r="L4" s="45"/>
      <c r="M4" s="45"/>
      <c r="N4" s="45"/>
    </row>
    <row r="5" spans="1:14" ht="17.25" x14ac:dyDescent="0.25">
      <c r="A5" s="75" t="s">
        <v>11</v>
      </c>
      <c r="B5" s="75"/>
      <c r="C5" s="75"/>
      <c r="D5" s="76">
        <v>1369</v>
      </c>
      <c r="E5" s="76"/>
      <c r="F5" s="76"/>
      <c r="G5" s="70" t="s">
        <v>12</v>
      </c>
      <c r="H5" s="70"/>
      <c r="I5" s="70"/>
      <c r="J5" s="76">
        <v>1369</v>
      </c>
      <c r="K5" s="76"/>
      <c r="L5" s="44"/>
      <c r="M5" s="44"/>
      <c r="N5" s="44"/>
    </row>
    <row r="6" spans="1:14" ht="17.25" x14ac:dyDescent="0.25">
      <c r="A6" s="44"/>
      <c r="B6" s="44"/>
      <c r="C6" s="44"/>
      <c r="D6" s="44"/>
      <c r="E6" s="44"/>
      <c r="F6" s="44"/>
      <c r="G6" s="44"/>
      <c r="H6" s="44"/>
      <c r="I6" s="4"/>
      <c r="J6" s="44"/>
      <c r="K6" s="44"/>
      <c r="L6" s="44"/>
      <c r="M6" s="44"/>
      <c r="N6" s="44"/>
    </row>
    <row r="7" spans="1:14" ht="16.5" x14ac:dyDescent="0.25">
      <c r="A7" s="70"/>
      <c r="B7" s="70"/>
      <c r="C7" s="70"/>
      <c r="D7" s="70"/>
      <c r="E7" s="70"/>
      <c r="F7" s="44"/>
      <c r="G7" s="44"/>
      <c r="H7" s="44"/>
      <c r="I7" s="44"/>
      <c r="J7" s="44"/>
      <c r="K7" s="43"/>
      <c r="L7" s="70"/>
      <c r="M7" s="70"/>
      <c r="N7" s="70"/>
    </row>
    <row r="8" spans="1:14" ht="17.25" x14ac:dyDescent="0.25">
      <c r="A8" s="66" t="s">
        <v>11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</row>
    <row r="9" spans="1:14" ht="45" x14ac:dyDescent="0.25">
      <c r="A9" s="8" t="s">
        <v>13</v>
      </c>
      <c r="B9" s="8" t="s">
        <v>14</v>
      </c>
      <c r="C9" s="9" t="s">
        <v>15</v>
      </c>
      <c r="D9" s="8" t="s">
        <v>16</v>
      </c>
      <c r="E9" s="9" t="s">
        <v>17</v>
      </c>
      <c r="F9" s="9" t="s">
        <v>18</v>
      </c>
      <c r="G9" s="71" t="s">
        <v>19</v>
      </c>
      <c r="H9" s="72"/>
      <c r="I9" s="9" t="s">
        <v>20</v>
      </c>
      <c r="J9" s="9" t="s">
        <v>21</v>
      </c>
      <c r="K9" s="9" t="s">
        <v>22</v>
      </c>
      <c r="L9" s="8" t="s">
        <v>23</v>
      </c>
      <c r="M9" s="8" t="s">
        <v>24</v>
      </c>
      <c r="N9" s="9" t="s">
        <v>25</v>
      </c>
    </row>
    <row r="10" spans="1:14" ht="35.25" customHeight="1" x14ac:dyDescent="0.25">
      <c r="A10" s="10">
        <v>1</v>
      </c>
      <c r="B10" s="11" t="s">
        <v>41</v>
      </c>
      <c r="C10" s="11">
        <v>45667</v>
      </c>
      <c r="D10" s="12" t="s">
        <v>42</v>
      </c>
      <c r="E10" s="51">
        <v>130</v>
      </c>
      <c r="F10" s="51">
        <v>126</v>
      </c>
      <c r="G10" s="73"/>
      <c r="H10" s="74"/>
      <c r="I10" s="13">
        <f t="shared" ref="I10:I18" si="0">E10-F10</f>
        <v>4</v>
      </c>
      <c r="J10" s="13" t="s">
        <v>43</v>
      </c>
      <c r="K10" s="14">
        <v>74085</v>
      </c>
      <c r="L10" s="12" t="s">
        <v>44</v>
      </c>
      <c r="M10" s="12" t="s">
        <v>45</v>
      </c>
      <c r="N10" s="11">
        <v>45667</v>
      </c>
    </row>
    <row r="11" spans="1:14" ht="22.5" customHeight="1" x14ac:dyDescent="0.25">
      <c r="A11" s="10">
        <v>2</v>
      </c>
      <c r="B11" s="11" t="s">
        <v>47</v>
      </c>
      <c r="C11" s="11">
        <v>45667</v>
      </c>
      <c r="D11" s="12" t="s">
        <v>48</v>
      </c>
      <c r="E11" s="51">
        <v>70</v>
      </c>
      <c r="F11" s="51">
        <v>70</v>
      </c>
      <c r="G11" s="47"/>
      <c r="H11" s="48"/>
      <c r="I11" s="13">
        <f t="shared" si="0"/>
        <v>0</v>
      </c>
      <c r="J11" s="13" t="s">
        <v>43</v>
      </c>
      <c r="K11" s="14">
        <v>10704</v>
      </c>
      <c r="L11" s="12" t="s">
        <v>50</v>
      </c>
      <c r="M11" s="12" t="s">
        <v>49</v>
      </c>
      <c r="N11" s="11">
        <v>45674</v>
      </c>
    </row>
    <row r="12" spans="1:14" ht="17.25" customHeight="1" x14ac:dyDescent="0.25">
      <c r="A12" s="10">
        <v>3</v>
      </c>
      <c r="B12" s="11" t="s">
        <v>77</v>
      </c>
      <c r="C12" s="11">
        <v>42018</v>
      </c>
      <c r="D12" s="12" t="s">
        <v>42</v>
      </c>
      <c r="E12" s="51">
        <v>200</v>
      </c>
      <c r="F12" s="51">
        <v>72</v>
      </c>
      <c r="G12" s="47"/>
      <c r="H12" s="48"/>
      <c r="I12" s="13">
        <f t="shared" si="0"/>
        <v>128</v>
      </c>
      <c r="J12" s="13" t="s">
        <v>61</v>
      </c>
      <c r="K12" s="14">
        <v>7282</v>
      </c>
      <c r="L12" s="12" t="s">
        <v>60</v>
      </c>
      <c r="M12" s="12" t="s">
        <v>46</v>
      </c>
      <c r="N12" s="11">
        <v>45673</v>
      </c>
    </row>
    <row r="13" spans="1:14" ht="21" customHeight="1" x14ac:dyDescent="0.25">
      <c r="A13" s="10">
        <v>4</v>
      </c>
      <c r="B13" s="11" t="s">
        <v>69</v>
      </c>
      <c r="C13" s="55" t="s">
        <v>70</v>
      </c>
      <c r="D13" s="12" t="s">
        <v>42</v>
      </c>
      <c r="E13" s="51">
        <v>150</v>
      </c>
      <c r="F13" s="51">
        <v>144</v>
      </c>
      <c r="G13" s="47"/>
      <c r="H13" s="48"/>
      <c r="I13" s="13">
        <f t="shared" si="0"/>
        <v>6</v>
      </c>
      <c r="J13" s="13" t="s">
        <v>43</v>
      </c>
      <c r="K13" s="14">
        <v>93654</v>
      </c>
      <c r="L13" s="12" t="s">
        <v>72</v>
      </c>
      <c r="M13" s="12" t="s">
        <v>71</v>
      </c>
      <c r="N13" s="11">
        <v>45679</v>
      </c>
    </row>
    <row r="14" spans="1:14" ht="15.75" customHeight="1" x14ac:dyDescent="0.25">
      <c r="A14" s="10">
        <v>5</v>
      </c>
      <c r="B14" s="11" t="s">
        <v>77</v>
      </c>
      <c r="C14" s="11">
        <v>45680</v>
      </c>
      <c r="D14" s="12" t="s">
        <v>42</v>
      </c>
      <c r="E14" s="51">
        <v>50</v>
      </c>
      <c r="F14" s="13">
        <v>29.5</v>
      </c>
      <c r="G14" s="73"/>
      <c r="H14" s="74"/>
      <c r="I14" s="13">
        <f t="shared" si="0"/>
        <v>20.5</v>
      </c>
      <c r="J14" s="13" t="s">
        <v>61</v>
      </c>
      <c r="K14" s="14">
        <v>2864</v>
      </c>
      <c r="L14" s="12" t="s">
        <v>74</v>
      </c>
      <c r="M14" s="56" t="s">
        <v>73</v>
      </c>
      <c r="N14" s="11">
        <v>45681</v>
      </c>
    </row>
    <row r="15" spans="1:14" ht="27" x14ac:dyDescent="0.25">
      <c r="A15" s="10">
        <v>6</v>
      </c>
      <c r="B15" s="11" t="s">
        <v>77</v>
      </c>
      <c r="C15" s="11">
        <v>45686</v>
      </c>
      <c r="D15" s="12" t="s">
        <v>42</v>
      </c>
      <c r="E15" s="51">
        <v>250</v>
      </c>
      <c r="F15" s="13">
        <v>126.02</v>
      </c>
      <c r="G15" s="73"/>
      <c r="H15" s="74"/>
      <c r="I15" s="13">
        <f t="shared" si="0"/>
        <v>123.98</v>
      </c>
      <c r="J15" s="13" t="s">
        <v>43</v>
      </c>
      <c r="K15" s="14">
        <v>28154</v>
      </c>
      <c r="L15" s="12" t="s">
        <v>78</v>
      </c>
      <c r="M15" s="46" t="s">
        <v>79</v>
      </c>
      <c r="N15" s="11">
        <v>45686</v>
      </c>
    </row>
    <row r="16" spans="1:14" ht="27" x14ac:dyDescent="0.25">
      <c r="A16" s="10">
        <v>7</v>
      </c>
      <c r="B16" s="11" t="s">
        <v>77</v>
      </c>
      <c r="C16" s="11">
        <v>45687</v>
      </c>
      <c r="D16" s="12" t="s">
        <v>42</v>
      </c>
      <c r="E16" s="51">
        <v>100</v>
      </c>
      <c r="F16" s="13">
        <v>26.3</v>
      </c>
      <c r="G16" s="57"/>
      <c r="H16" s="58"/>
      <c r="I16" s="13">
        <f t="shared" si="0"/>
        <v>73.7</v>
      </c>
      <c r="J16" s="13" t="s">
        <v>80</v>
      </c>
      <c r="K16" s="14">
        <v>168</v>
      </c>
      <c r="L16" s="12" t="s">
        <v>81</v>
      </c>
      <c r="M16" s="46" t="s">
        <v>82</v>
      </c>
      <c r="N16" s="11">
        <v>45687</v>
      </c>
    </row>
    <row r="17" spans="1:14" ht="33" x14ac:dyDescent="0.25">
      <c r="A17" s="10">
        <v>8</v>
      </c>
      <c r="B17" s="11" t="s">
        <v>77</v>
      </c>
      <c r="C17" s="11">
        <v>45692</v>
      </c>
      <c r="D17" s="12" t="s">
        <v>42</v>
      </c>
      <c r="E17" s="51">
        <v>300</v>
      </c>
      <c r="F17" s="13">
        <v>264</v>
      </c>
      <c r="G17" s="57"/>
      <c r="H17" s="58"/>
      <c r="I17" s="13">
        <f t="shared" si="0"/>
        <v>36</v>
      </c>
      <c r="J17" s="13" t="s">
        <v>43</v>
      </c>
      <c r="K17" s="14">
        <v>51893</v>
      </c>
      <c r="L17" s="12" t="s">
        <v>84</v>
      </c>
      <c r="M17" s="12" t="s">
        <v>85</v>
      </c>
      <c r="N17" s="11">
        <v>45692</v>
      </c>
    </row>
    <row r="18" spans="1:14" ht="52.5" customHeight="1" x14ac:dyDescent="0.25">
      <c r="A18" s="10">
        <v>9</v>
      </c>
      <c r="B18" s="11" t="s">
        <v>77</v>
      </c>
      <c r="C18" s="11">
        <v>45692</v>
      </c>
      <c r="D18" s="12" t="s">
        <v>42</v>
      </c>
      <c r="E18" s="51">
        <v>400</v>
      </c>
      <c r="F18" s="13">
        <v>354</v>
      </c>
      <c r="G18" s="57"/>
      <c r="H18" s="58"/>
      <c r="I18" s="13">
        <f t="shared" si="0"/>
        <v>46</v>
      </c>
      <c r="J18" s="13" t="s">
        <v>86</v>
      </c>
      <c r="K18" s="14">
        <v>51894</v>
      </c>
      <c r="L18" s="12" t="s">
        <v>84</v>
      </c>
      <c r="M18" s="56" t="s">
        <v>87</v>
      </c>
      <c r="N18" s="11">
        <v>45692</v>
      </c>
    </row>
    <row r="19" spans="1:14" ht="16.5" x14ac:dyDescent="0.25">
      <c r="A19" s="10"/>
      <c r="B19" s="12"/>
      <c r="C19" s="11"/>
      <c r="D19" s="12"/>
      <c r="E19" s="51"/>
      <c r="F19" s="13"/>
      <c r="G19" s="73"/>
      <c r="H19" s="74"/>
      <c r="I19" s="13">
        <f>E19-F19</f>
        <v>0</v>
      </c>
      <c r="J19" s="13"/>
      <c r="K19" s="14"/>
      <c r="L19" s="12"/>
      <c r="M19" s="12"/>
      <c r="N19" s="15"/>
    </row>
    <row r="20" spans="1:14" ht="16.5" x14ac:dyDescent="0.25">
      <c r="A20" s="63" t="s">
        <v>26</v>
      </c>
      <c r="B20" s="63"/>
      <c r="C20" s="63"/>
      <c r="D20" s="63"/>
      <c r="E20" s="16">
        <f>SUM(E10:E19)</f>
        <v>1650</v>
      </c>
      <c r="F20" s="42">
        <f>SUM(F10:F19)</f>
        <v>1211.82</v>
      </c>
      <c r="G20" s="64">
        <f>SUM(G10:G19)</f>
        <v>0</v>
      </c>
      <c r="H20" s="65"/>
      <c r="I20" s="16">
        <f>SUM(I10:I19)</f>
        <v>438.18</v>
      </c>
      <c r="J20" s="17"/>
      <c r="K20" s="17"/>
      <c r="L20" s="67"/>
      <c r="M20" s="67"/>
      <c r="N20" s="67"/>
    </row>
    <row r="21" spans="1:14" ht="17.25" x14ac:dyDescent="0.25">
      <c r="A21" s="68" t="s">
        <v>27</v>
      </c>
      <c r="B21" s="68"/>
      <c r="C21" s="68"/>
      <c r="D21" s="68"/>
      <c r="E21" s="18">
        <f>D5-F20</f>
        <v>157.18000000000006</v>
      </c>
      <c r="F21" s="19"/>
      <c r="G21" s="19"/>
      <c r="H21" s="19"/>
      <c r="I21" s="19"/>
      <c r="J21" s="19"/>
      <c r="K21" s="20"/>
      <c r="L21" s="67"/>
      <c r="M21" s="67"/>
      <c r="N21" s="67"/>
    </row>
    <row r="22" spans="1:14" ht="16.5" x14ac:dyDescent="0.25">
      <c r="A22" s="67"/>
      <c r="B22" s="67"/>
      <c r="C22" s="67"/>
      <c r="D22" s="67"/>
      <c r="E22" s="67"/>
      <c r="F22" s="6"/>
      <c r="G22" s="6"/>
      <c r="H22" s="6"/>
      <c r="I22" s="6"/>
      <c r="J22" s="6"/>
      <c r="K22" s="7"/>
      <c r="L22" s="67"/>
      <c r="M22" s="67"/>
      <c r="N22" s="67"/>
    </row>
    <row r="23" spans="1:14" ht="17.25" x14ac:dyDescent="0.25">
      <c r="A23" s="66" t="s">
        <v>12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</row>
    <row r="24" spans="1:14" ht="45" x14ac:dyDescent="0.25">
      <c r="A24" s="8" t="s">
        <v>13</v>
      </c>
      <c r="B24" s="8" t="s">
        <v>14</v>
      </c>
      <c r="C24" s="9" t="s">
        <v>15</v>
      </c>
      <c r="D24" s="8" t="s">
        <v>16</v>
      </c>
      <c r="E24" s="9" t="s">
        <v>17</v>
      </c>
      <c r="F24" s="9" t="s">
        <v>18</v>
      </c>
      <c r="G24" s="9" t="s">
        <v>28</v>
      </c>
      <c r="H24" s="9" t="s">
        <v>29</v>
      </c>
      <c r="I24" s="9" t="s">
        <v>20</v>
      </c>
      <c r="J24" s="9" t="s">
        <v>21</v>
      </c>
      <c r="K24" s="9" t="s">
        <v>22</v>
      </c>
      <c r="L24" s="8" t="s">
        <v>23</v>
      </c>
      <c r="M24" s="8" t="s">
        <v>24</v>
      </c>
      <c r="N24" s="9" t="s">
        <v>25</v>
      </c>
    </row>
    <row r="25" spans="1:14" ht="15" customHeight="1" x14ac:dyDescent="0.25">
      <c r="A25" s="21">
        <v>1</v>
      </c>
      <c r="B25" s="50" t="s">
        <v>51</v>
      </c>
      <c r="C25" s="22">
        <v>45667</v>
      </c>
      <c r="D25" s="50" t="s">
        <v>42</v>
      </c>
      <c r="E25" s="52">
        <v>100</v>
      </c>
      <c r="F25" s="52">
        <v>75.17</v>
      </c>
      <c r="G25" s="16">
        <v>2.34</v>
      </c>
      <c r="H25" s="16"/>
      <c r="I25" s="16">
        <f t="shared" ref="I25:I30" si="1">E25-F25</f>
        <v>24.83</v>
      </c>
      <c r="J25" s="13" t="s">
        <v>54</v>
      </c>
      <c r="K25" s="14">
        <v>378</v>
      </c>
      <c r="L25" s="25" t="s">
        <v>59</v>
      </c>
      <c r="M25" s="25" t="s">
        <v>53</v>
      </c>
      <c r="N25" s="26">
        <v>45670</v>
      </c>
    </row>
    <row r="26" spans="1:14" ht="15" customHeight="1" x14ac:dyDescent="0.25">
      <c r="A26" s="21">
        <v>2</v>
      </c>
      <c r="B26" s="50" t="s">
        <v>55</v>
      </c>
      <c r="C26" s="22">
        <v>45671</v>
      </c>
      <c r="D26" s="50" t="s">
        <v>56</v>
      </c>
      <c r="E26" s="52">
        <v>299</v>
      </c>
      <c r="F26" s="52">
        <v>299</v>
      </c>
      <c r="G26" s="16">
        <v>8.32</v>
      </c>
      <c r="H26" s="16"/>
      <c r="I26" s="16">
        <f t="shared" si="1"/>
        <v>0</v>
      </c>
      <c r="J26" s="54" t="s">
        <v>86</v>
      </c>
      <c r="K26" s="14">
        <v>9506</v>
      </c>
      <c r="L26" s="49" t="s">
        <v>58</v>
      </c>
      <c r="M26" s="49" t="s">
        <v>57</v>
      </c>
      <c r="N26" s="1">
        <v>45672</v>
      </c>
    </row>
    <row r="27" spans="1:14" ht="15" customHeight="1" x14ac:dyDescent="0.25">
      <c r="A27" s="21">
        <v>3</v>
      </c>
      <c r="B27" s="49" t="s">
        <v>77</v>
      </c>
      <c r="C27" s="1">
        <v>45673</v>
      </c>
      <c r="D27" s="49" t="s">
        <v>42</v>
      </c>
      <c r="E27" s="53">
        <v>200</v>
      </c>
      <c r="F27" s="53">
        <v>200</v>
      </c>
      <c r="G27" s="24"/>
      <c r="H27" s="24"/>
      <c r="I27" s="16">
        <f t="shared" si="1"/>
        <v>0</v>
      </c>
      <c r="J27" s="13" t="s">
        <v>43</v>
      </c>
      <c r="K27" s="14">
        <v>157</v>
      </c>
      <c r="L27" s="25" t="s">
        <v>63</v>
      </c>
      <c r="M27" s="25" t="s">
        <v>62</v>
      </c>
      <c r="N27" s="26">
        <v>45674</v>
      </c>
    </row>
    <row r="28" spans="1:14" ht="16.5" x14ac:dyDescent="0.25">
      <c r="A28" s="21">
        <v>4</v>
      </c>
      <c r="B28" s="49" t="s">
        <v>64</v>
      </c>
      <c r="C28" s="1">
        <v>45678</v>
      </c>
      <c r="D28" s="49" t="s">
        <v>65</v>
      </c>
      <c r="E28" s="53">
        <v>625</v>
      </c>
      <c r="F28" s="53">
        <v>622.25</v>
      </c>
      <c r="G28" s="24"/>
      <c r="H28" s="24"/>
      <c r="I28" s="16">
        <f t="shared" si="1"/>
        <v>2.75</v>
      </c>
      <c r="J28" s="13" t="s">
        <v>68</v>
      </c>
      <c r="K28" s="14" t="s">
        <v>67</v>
      </c>
      <c r="L28" s="50" t="s">
        <v>52</v>
      </c>
      <c r="M28" s="50" t="s">
        <v>66</v>
      </c>
      <c r="N28" s="22">
        <v>45678</v>
      </c>
    </row>
    <row r="29" spans="1:14" ht="33" x14ac:dyDescent="0.25">
      <c r="A29" s="21">
        <v>5</v>
      </c>
      <c r="B29" s="23" t="s">
        <v>75</v>
      </c>
      <c r="C29" s="22">
        <v>45685</v>
      </c>
      <c r="D29" s="23" t="s">
        <v>48</v>
      </c>
      <c r="E29" s="53">
        <v>170</v>
      </c>
      <c r="F29" s="53">
        <v>120</v>
      </c>
      <c r="G29" s="16"/>
      <c r="H29" s="16"/>
      <c r="I29" s="16">
        <f t="shared" si="1"/>
        <v>50</v>
      </c>
      <c r="J29" s="13" t="s">
        <v>43</v>
      </c>
      <c r="K29" s="14">
        <v>4609</v>
      </c>
      <c r="L29" s="23" t="s">
        <v>83</v>
      </c>
      <c r="M29" s="12" t="s">
        <v>76</v>
      </c>
      <c r="N29" s="1">
        <v>45691</v>
      </c>
    </row>
    <row r="30" spans="1:14" ht="16.5" x14ac:dyDescent="0.25">
      <c r="A30" s="21"/>
      <c r="B30" s="23"/>
      <c r="C30" s="22"/>
      <c r="D30" s="23"/>
      <c r="E30" s="16"/>
      <c r="F30" s="16"/>
      <c r="G30" s="16"/>
      <c r="H30" s="16"/>
      <c r="I30" s="16">
        <f t="shared" si="1"/>
        <v>0</v>
      </c>
      <c r="J30" s="16"/>
      <c r="K30" s="14"/>
      <c r="L30" s="21"/>
      <c r="M30" s="21"/>
      <c r="N30" s="1"/>
    </row>
    <row r="31" spans="1:14" ht="16.5" x14ac:dyDescent="0.25">
      <c r="A31" s="63" t="s">
        <v>30</v>
      </c>
      <c r="B31" s="63"/>
      <c r="C31" s="63"/>
      <c r="D31" s="63"/>
      <c r="E31" s="16">
        <f>SUM(E25:E30)</f>
        <v>1394</v>
      </c>
      <c r="F31" s="16">
        <f>SUM(F25:F30)</f>
        <v>1316.42</v>
      </c>
      <c r="G31" s="16">
        <f>SUM(G25:G30)</f>
        <v>10.66</v>
      </c>
      <c r="H31" s="16">
        <f>SUM(H25:H30)</f>
        <v>0</v>
      </c>
      <c r="I31" s="16">
        <f>SUM(I25:I30)</f>
        <v>77.58</v>
      </c>
      <c r="J31" s="17"/>
      <c r="K31" s="17"/>
      <c r="L31" s="69"/>
      <c r="M31" s="69"/>
      <c r="N31" s="69"/>
    </row>
    <row r="32" spans="1:14" ht="17.25" x14ac:dyDescent="0.25">
      <c r="A32" s="68" t="s">
        <v>31</v>
      </c>
      <c r="B32" s="68"/>
      <c r="C32" s="68"/>
      <c r="D32" s="68"/>
      <c r="E32" s="18">
        <f>J5-F31</f>
        <v>52.579999999999927</v>
      </c>
      <c r="F32" s="19"/>
      <c r="G32" s="19"/>
      <c r="H32" s="19"/>
      <c r="I32" s="19"/>
      <c r="J32" s="19"/>
      <c r="K32" s="20"/>
      <c r="L32" s="69"/>
      <c r="M32" s="69"/>
      <c r="N32" s="69"/>
    </row>
    <row r="33" spans="1:14" ht="16.5" x14ac:dyDescent="0.25">
      <c r="A33" s="67"/>
      <c r="B33" s="67"/>
      <c r="C33" s="67"/>
      <c r="D33" s="67"/>
      <c r="E33" s="67"/>
      <c r="F33" s="6"/>
      <c r="G33" s="6"/>
      <c r="H33" s="6"/>
      <c r="I33" s="6"/>
      <c r="J33" s="6"/>
      <c r="K33" s="7"/>
      <c r="L33" s="69"/>
      <c r="M33" s="69"/>
      <c r="N33" s="69"/>
    </row>
    <row r="34" spans="1:14" ht="17.25" x14ac:dyDescent="0.25">
      <c r="A34" s="68" t="s">
        <v>32</v>
      </c>
      <c r="B34" s="68"/>
      <c r="C34" s="68"/>
      <c r="D34" s="68"/>
      <c r="E34" s="18">
        <f>E32+E21</f>
        <v>209.76</v>
      </c>
      <c r="F34" s="19"/>
      <c r="G34" s="19"/>
      <c r="H34" s="19"/>
      <c r="I34" s="19"/>
      <c r="J34" s="19"/>
      <c r="K34" s="27"/>
      <c r="L34" s="28"/>
      <c r="M34" s="28"/>
      <c r="N34" s="28"/>
    </row>
    <row r="35" spans="1:14" ht="17.25" x14ac:dyDescent="0.25">
      <c r="A35" s="59" t="s">
        <v>33</v>
      </c>
      <c r="B35" s="59"/>
      <c r="C35" s="59"/>
      <c r="D35" s="59"/>
      <c r="E35" s="29">
        <f>G31</f>
        <v>10.66</v>
      </c>
      <c r="F35" s="19"/>
      <c r="G35" s="19"/>
      <c r="H35" s="19"/>
      <c r="I35" s="19"/>
      <c r="J35" s="19"/>
      <c r="K35" s="30"/>
      <c r="L35" s="28"/>
      <c r="M35" s="28"/>
      <c r="N35" s="28"/>
    </row>
    <row r="36" spans="1:14" ht="17.25" x14ac:dyDescent="0.25">
      <c r="A36" s="59" t="s">
        <v>34</v>
      </c>
      <c r="B36" s="59"/>
      <c r="C36" s="59"/>
      <c r="D36" s="59"/>
      <c r="E36" s="29">
        <f>H31+G20</f>
        <v>0</v>
      </c>
      <c r="F36" s="19"/>
      <c r="G36" s="19"/>
      <c r="H36" s="19"/>
      <c r="I36" s="19"/>
      <c r="J36" s="19"/>
      <c r="K36" s="31"/>
      <c r="L36" s="28"/>
      <c r="M36" s="28"/>
      <c r="N36" s="28"/>
    </row>
    <row r="37" spans="1:14" ht="16.5" x14ac:dyDescent="0.25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32"/>
      <c r="L37" s="28"/>
      <c r="M37" s="28"/>
      <c r="N37" s="28"/>
    </row>
    <row r="38" spans="1:14" ht="16.5" x14ac:dyDescent="0.25">
      <c r="A38" s="33"/>
      <c r="B38" s="34"/>
      <c r="C38" s="34"/>
      <c r="D38" s="34"/>
      <c r="E38" s="34"/>
      <c r="F38" s="34"/>
      <c r="G38" s="34"/>
      <c r="H38" s="34"/>
      <c r="I38" s="34"/>
      <c r="J38" s="34"/>
      <c r="K38" s="33"/>
      <c r="L38" s="34"/>
      <c r="M38" s="34"/>
      <c r="N38" s="35"/>
    </row>
    <row r="39" spans="1:14" ht="17.2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6"/>
      <c r="L39" s="37"/>
      <c r="M39" s="37"/>
      <c r="N39" s="38"/>
    </row>
    <row r="40" spans="1:14" ht="17.2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6"/>
      <c r="L40" s="37"/>
      <c r="M40" s="37"/>
      <c r="N40" s="38"/>
    </row>
    <row r="41" spans="1:14" ht="17.25" x14ac:dyDescent="0.25">
      <c r="A41" s="36" t="s">
        <v>35</v>
      </c>
      <c r="B41" s="37"/>
      <c r="C41" s="37"/>
      <c r="D41" s="5"/>
      <c r="E41" s="37" t="s">
        <v>36</v>
      </c>
      <c r="F41" s="37"/>
      <c r="G41" s="39"/>
      <c r="H41" s="39"/>
      <c r="I41" s="39"/>
      <c r="J41" s="40"/>
      <c r="K41" s="36" t="s">
        <v>35</v>
      </c>
      <c r="L41" s="2"/>
      <c r="M41" s="37" t="s">
        <v>36</v>
      </c>
      <c r="N41" s="41"/>
    </row>
    <row r="42" spans="1:14" ht="17.25" x14ac:dyDescent="0.25">
      <c r="A42" s="60" t="s">
        <v>37</v>
      </c>
      <c r="B42" s="61"/>
      <c r="C42" s="61"/>
      <c r="D42" s="61"/>
      <c r="E42" s="61"/>
      <c r="F42" s="61"/>
      <c r="G42" s="61"/>
      <c r="H42" s="61"/>
      <c r="I42" s="61"/>
      <c r="J42" s="62"/>
      <c r="K42" s="60" t="s">
        <v>38</v>
      </c>
      <c r="L42" s="61"/>
      <c r="M42" s="61"/>
      <c r="N42" s="62"/>
    </row>
  </sheetData>
  <mergeCells count="37">
    <mergeCell ref="A3:B3"/>
    <mergeCell ref="E3:F3"/>
    <mergeCell ref="I3:K3"/>
    <mergeCell ref="A1:D1"/>
    <mergeCell ref="E1:F1"/>
    <mergeCell ref="G1:I1"/>
    <mergeCell ref="A2:E2"/>
    <mergeCell ref="F2:J2"/>
    <mergeCell ref="G14:H14"/>
    <mergeCell ref="G15:H15"/>
    <mergeCell ref="G19:H19"/>
    <mergeCell ref="A4:E4"/>
    <mergeCell ref="F4:K4"/>
    <mergeCell ref="A5:C5"/>
    <mergeCell ref="D5:F5"/>
    <mergeCell ref="G5:I5"/>
    <mergeCell ref="J5:K5"/>
    <mergeCell ref="A7:E7"/>
    <mergeCell ref="L7:N7"/>
    <mergeCell ref="A8:N8"/>
    <mergeCell ref="G9:H9"/>
    <mergeCell ref="G10:H10"/>
    <mergeCell ref="A36:D36"/>
    <mergeCell ref="A42:J42"/>
    <mergeCell ref="A20:D20"/>
    <mergeCell ref="G20:H20"/>
    <mergeCell ref="A35:D35"/>
    <mergeCell ref="A23:N23"/>
    <mergeCell ref="L20:N22"/>
    <mergeCell ref="A21:D21"/>
    <mergeCell ref="A22:E22"/>
    <mergeCell ref="K42:N42"/>
    <mergeCell ref="A31:D31"/>
    <mergeCell ref="L31:N33"/>
    <mergeCell ref="A32:D32"/>
    <mergeCell ref="A33:E33"/>
    <mergeCell ref="A34:D34"/>
  </mergeCells>
  <pageMargins left="0.23622047244094491" right="0.23622047244094491" top="0.74803149606299213" bottom="0.74803149606299213" header="0.31496062992125984" footer="0.31496062992125984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Prefeitura Municipal de Campinas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</dc:creator>
  <cp:lastModifiedBy>Miguel</cp:lastModifiedBy>
  <cp:lastPrinted>2024-12-18T18:04:53Z</cp:lastPrinted>
  <dcterms:created xsi:type="dcterms:W3CDTF">2024-12-02T12:49:33Z</dcterms:created>
  <dcterms:modified xsi:type="dcterms:W3CDTF">2025-02-06T19:44:50Z</dcterms:modified>
</cp:coreProperties>
</file>