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2025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F22" i="1"/>
  <c r="E22" i="1"/>
  <c r="F16" i="1" l="1"/>
  <c r="E16" i="1"/>
  <c r="E17" i="1" l="1"/>
  <c r="I15" i="1" l="1"/>
  <c r="I14" i="1"/>
  <c r="I13" i="1"/>
  <c r="I12" i="1"/>
  <c r="I11" i="1"/>
  <c r="I10" i="1"/>
  <c r="I21" i="1"/>
  <c r="H22" i="1" l="1"/>
  <c r="G22" i="1"/>
  <c r="E26" i="1" s="1"/>
  <c r="E23" i="1"/>
  <c r="G16" i="1"/>
  <c r="I16" i="1"/>
  <c r="E27" i="1" l="1"/>
  <c r="E25" i="1"/>
</calcChain>
</file>

<file path=xl/sharedStrings.xml><?xml version="1.0" encoding="utf-8"?>
<sst xmlns="http://schemas.openxmlformats.org/spreadsheetml/2006/main" count="92" uniqueCount="61">
  <si>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</si>
  <si>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</si>
  <si>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</si>
  <si>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</si>
  <si>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</si>
  <si>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</si>
  <si>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</si>
  <si>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</si>
  <si>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</si>
  <si>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</si>
  <si>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</si>
  <si>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R$ 2.738,00 (dois mil setecentos e trinta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</si>
  <si>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</si>
  <si>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</si>
  <si>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</si>
  <si>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</si>
  <si>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</si>
  <si>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</si>
  <si>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</si>
  <si>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</si>
  <si>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</si>
  <si>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</si>
  <si>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</si>
  <si>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</si>
  <si>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</si>
  <si>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</si>
  <si>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</si>
  <si>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TOTAIS</t>
  </si>
  <si>
    <t>SALDO DE MATERIAL DE CONSUMO</t>
  </si>
  <si>
    <t>ISSQN</t>
  </si>
  <si>
    <t>IRRF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</si>
  <si>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</si>
  <si>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</si>
  <si>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</si>
  <si>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</si>
  <si>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</si>
  <si>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</si>
  <si>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</si>
  <si>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</si>
  <si>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07/2025</t>
  </si>
  <si>
    <t>DI</t>
  </si>
  <si>
    <t>DTC</t>
  </si>
  <si>
    <t>62.751.615/0001-07</t>
  </si>
  <si>
    <t>ART. 11 INC. 1 ALÍNEA. E</t>
  </si>
  <si>
    <t>ART. 11 INC. 1 ALÍNEA. F</t>
  </si>
  <si>
    <t>00.822.037/0001-03</t>
  </si>
  <si>
    <t>03.906.265/0001-41</t>
  </si>
  <si>
    <t>Cilindro de Gás - QTD. 1</t>
  </si>
  <si>
    <t>Cadeado Papaiz 45mm - QTD. 1</t>
  </si>
  <si>
    <t>11.458.669/0001-48</t>
  </si>
  <si>
    <t>Cabo de enxada 1,48m - QTD. 10</t>
  </si>
  <si>
    <t>Conserto dos pneus da viatura Amarok Prata - QTD. 2</t>
  </si>
  <si>
    <t>Edilson Morgado</t>
  </si>
  <si>
    <t>Laís Santos de Assis</t>
  </si>
  <si>
    <t>Wilson O. Tavares</t>
  </si>
  <si>
    <t>18.604.549/0001-50</t>
  </si>
  <si>
    <t>Conjunto de ponteira para motopoda - QTD. 1 / Conector do tudo para motopoda - QTD. 1</t>
  </si>
  <si>
    <t>14.310.170/0013-10</t>
  </si>
  <si>
    <t>Braço limpador do para-brisa da Sprinter - QTD. 1</t>
  </si>
  <si>
    <t>14.310.170/0011-59</t>
  </si>
  <si>
    <t>Lampada halog - QTD. 1 / Lampada mini standar - QTD. 2 / Lampada freio 2 polos - QTD.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</si>
</sst>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9"/>
      <color theme="1"/>
      <name val="Palatino Linotype"/>
      <family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activeCell="L16" sqref="L16:N18"/>
    </sheetView>
  </sheetViews>
  <sheetFormatPr defaultRowHeight="15" x14ac:dyDescent="0.25"/>
  <cols>
    <col min="2" max="2" width="29.140625" customWidth="1"/>
    <col min="3" max="3" width="13.42578125" customWidth="1"/>
    <col min="5" max="5" width="19.85546875" customWidth="1"/>
    <col min="6" max="6" width="14.85546875" customWidth="1"/>
    <col min="7" max="7" width="9.5703125" bestFit="1" customWidth="1"/>
    <col min="8" max="8" width="8" customWidth="1"/>
    <col min="9" max="9" width="17.140625" customWidth="1"/>
    <col min="10" max="10" width="24.140625" customWidth="1"/>
    <col min="11" max="11" width="14.42578125" customWidth="1"/>
    <col min="12" max="12" width="20.85546875" customWidth="1"/>
    <col min="13" max="13" width="41.42578125" customWidth="1"/>
    <col min="14" max="14" width="14.28515625" customWidth="1"/>
  </cols>
  <sheetData>
    <row r="1" spans="1:14" ht="17.25" x14ac:dyDescent="0.25">
      <c r="A1" s="63" t="s">
        <v>0</v>
      </c>
      <c r="B1" s="63"/>
      <c r="C1" s="63"/>
      <c r="D1" s="63"/>
      <c r="E1" s="67" t="s">
        <v>39</v>
      </c>
      <c r="F1" s="62"/>
      <c r="G1" s="63" t="s">
        <v>1</v>
      </c>
      <c r="H1" s="63"/>
      <c r="I1" s="63"/>
      <c r="J1" s="1"/>
      <c r="K1" s="48"/>
      <c r="L1" s="48"/>
      <c r="M1" s="48"/>
      <c r="N1" s="48"/>
    </row>
    <row r="2" spans="1:14" ht="17.25" x14ac:dyDescent="0.25">
      <c r="A2" s="63" t="s">
        <v>2</v>
      </c>
      <c r="B2" s="63"/>
      <c r="C2" s="63"/>
      <c r="D2" s="63"/>
      <c r="E2" s="63"/>
      <c r="F2" s="66" t="s">
        <v>3</v>
      </c>
      <c r="G2" s="66"/>
      <c r="H2" s="66"/>
      <c r="I2" s="66"/>
      <c r="J2" s="66"/>
      <c r="K2" s="48"/>
      <c r="L2" s="48"/>
      <c r="M2" s="48"/>
      <c r="N2" s="48"/>
    </row>
    <row r="3" spans="1:14" ht="17.25" x14ac:dyDescent="0.25">
      <c r="A3" s="63" t="s">
        <v>4</v>
      </c>
      <c r="B3" s="63"/>
      <c r="C3" s="2" t="s">
        <v>5</v>
      </c>
      <c r="D3" s="47" t="s">
        <v>6</v>
      </c>
      <c r="E3" s="66" t="s">
        <v>7</v>
      </c>
      <c r="F3" s="66"/>
      <c r="G3" s="47" t="s">
        <v>8</v>
      </c>
      <c r="H3" s="47"/>
      <c r="I3" s="65" t="s">
        <v>9</v>
      </c>
      <c r="J3" s="65"/>
      <c r="K3" s="65"/>
      <c r="L3" s="48"/>
      <c r="M3" s="48"/>
      <c r="N3" s="48"/>
    </row>
    <row r="4" spans="1:14" ht="17.25" x14ac:dyDescent="0.25">
      <c r="A4" s="63" t="s">
        <v>10</v>
      </c>
      <c r="B4" s="63"/>
      <c r="C4" s="63"/>
      <c r="D4" s="63"/>
      <c r="E4" s="63"/>
      <c r="F4" s="62" t="s">
        <v>11</v>
      </c>
      <c r="G4" s="62"/>
      <c r="H4" s="62"/>
      <c r="I4" s="62"/>
      <c r="J4" s="62"/>
      <c r="K4" s="62"/>
      <c r="L4" s="46"/>
      <c r="M4" s="46"/>
      <c r="N4" s="46"/>
    </row>
    <row r="5" spans="1:14" ht="17.25" x14ac:dyDescent="0.25">
      <c r="A5" s="63" t="s">
        <v>12</v>
      </c>
      <c r="B5" s="63"/>
      <c r="C5" s="63"/>
      <c r="D5" s="64">
        <v>1738</v>
      </c>
      <c r="E5" s="64"/>
      <c r="F5" s="64"/>
      <c r="G5" s="65" t="s">
        <v>13</v>
      </c>
      <c r="H5" s="65"/>
      <c r="I5" s="65"/>
      <c r="J5" s="64">
        <v>1000</v>
      </c>
      <c r="K5" s="64"/>
      <c r="L5" s="48"/>
      <c r="M5" s="48"/>
      <c r="N5" s="48"/>
    </row>
    <row r="6" spans="1:14" ht="17.25" x14ac:dyDescent="0.25">
      <c r="A6" s="48"/>
      <c r="B6" s="48"/>
      <c r="C6" s="48"/>
      <c r="D6" s="48"/>
      <c r="E6" s="48"/>
      <c r="F6" s="48"/>
      <c r="G6" s="48"/>
      <c r="H6" s="48"/>
      <c r="I6" s="47"/>
      <c r="J6" s="48"/>
      <c r="K6" s="48"/>
      <c r="L6" s="48"/>
      <c r="M6" s="48"/>
      <c r="N6" s="48"/>
    </row>
    <row r="7" spans="1:14" ht="16.5" x14ac:dyDescent="0.25">
      <c r="A7" s="62"/>
      <c r="B7" s="62"/>
      <c r="C7" s="62"/>
      <c r="D7" s="62"/>
      <c r="E7" s="62"/>
      <c r="F7" s="48"/>
      <c r="G7" s="48"/>
      <c r="H7" s="48"/>
      <c r="I7" s="48"/>
      <c r="J7" s="48"/>
      <c r="K7" s="49"/>
      <c r="L7" s="62"/>
      <c r="M7" s="62"/>
      <c r="N7" s="62"/>
    </row>
    <row r="8" spans="1:14" ht="17.25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30" x14ac:dyDescent="0.25">
      <c r="A9" s="40" t="s">
        <v>14</v>
      </c>
      <c r="B9" s="40" t="s">
        <v>15</v>
      </c>
      <c r="C9" s="41" t="s">
        <v>16</v>
      </c>
      <c r="D9" s="40" t="s">
        <v>17</v>
      </c>
      <c r="E9" s="41" t="s">
        <v>18</v>
      </c>
      <c r="F9" s="41" t="s">
        <v>19</v>
      </c>
      <c r="G9" s="75" t="s">
        <v>20</v>
      </c>
      <c r="H9" s="75"/>
      <c r="I9" s="41" t="s">
        <v>21</v>
      </c>
      <c r="J9" s="41" t="s">
        <v>22</v>
      </c>
      <c r="K9" s="41" t="s">
        <v>23</v>
      </c>
      <c r="L9" s="40" t="s">
        <v>24</v>
      </c>
      <c r="M9" s="40" t="s">
        <v>25</v>
      </c>
      <c r="N9" s="41" t="s">
        <v>26</v>
      </c>
    </row>
    <row r="10" spans="1:14" ht="16.5" x14ac:dyDescent="0.25">
      <c r="A10" s="5">
        <v>1</v>
      </c>
      <c r="B10" s="43" t="s">
        <v>52</v>
      </c>
      <c r="C10" s="44">
        <v>45994</v>
      </c>
      <c r="D10" s="43" t="s">
        <v>40</v>
      </c>
      <c r="E10" s="8">
        <v>430</v>
      </c>
      <c r="F10" s="8">
        <v>430</v>
      </c>
      <c r="G10" s="68"/>
      <c r="H10" s="68"/>
      <c r="I10" s="8">
        <f t="shared" ref="I10:I15" si="0">E10-F10</f>
        <v>0</v>
      </c>
      <c r="J10" s="10" t="s">
        <v>43</v>
      </c>
      <c r="K10" s="11">
        <v>2694</v>
      </c>
      <c r="L10" s="7" t="s">
        <v>45</v>
      </c>
      <c r="M10" s="7" t="s">
        <v>47</v>
      </c>
      <c r="N10" s="6">
        <v>45994</v>
      </c>
    </row>
    <row r="11" spans="1:14" ht="16.5" x14ac:dyDescent="0.25">
      <c r="A11" s="5">
        <v>2</v>
      </c>
      <c r="B11" s="43" t="s">
        <v>53</v>
      </c>
      <c r="C11" s="44">
        <v>46001</v>
      </c>
      <c r="D11" s="43" t="s">
        <v>41</v>
      </c>
      <c r="E11" s="8">
        <v>80</v>
      </c>
      <c r="F11" s="8">
        <v>63</v>
      </c>
      <c r="G11" s="68"/>
      <c r="H11" s="68"/>
      <c r="I11" s="8">
        <f t="shared" si="0"/>
        <v>17</v>
      </c>
      <c r="J11" s="10" t="s">
        <v>44</v>
      </c>
      <c r="K11" s="11">
        <v>838</v>
      </c>
      <c r="L11" s="11" t="s">
        <v>46</v>
      </c>
      <c r="M11" s="7" t="s">
        <v>48</v>
      </c>
      <c r="N11" s="6">
        <v>46001</v>
      </c>
    </row>
    <row r="12" spans="1:14" ht="16.5" x14ac:dyDescent="0.25">
      <c r="A12" s="5">
        <v>3</v>
      </c>
      <c r="B12" s="43" t="s">
        <v>53</v>
      </c>
      <c r="C12" s="45">
        <v>46003</v>
      </c>
      <c r="D12" s="43" t="s">
        <v>41</v>
      </c>
      <c r="E12" s="8">
        <v>200</v>
      </c>
      <c r="F12" s="8">
        <v>175</v>
      </c>
      <c r="G12" s="69"/>
      <c r="H12" s="69"/>
      <c r="I12" s="8">
        <f t="shared" si="0"/>
        <v>25</v>
      </c>
      <c r="J12" s="10" t="s">
        <v>43</v>
      </c>
      <c r="K12" s="11">
        <v>66326</v>
      </c>
      <c r="L12" s="7" t="s">
        <v>49</v>
      </c>
      <c r="M12" s="7" t="s">
        <v>50</v>
      </c>
      <c r="N12" s="6">
        <v>46003</v>
      </c>
    </row>
    <row r="13" spans="1:14" ht="28.5" x14ac:dyDescent="0.25">
      <c r="A13" s="5">
        <v>4</v>
      </c>
      <c r="B13" s="43" t="s">
        <v>54</v>
      </c>
      <c r="C13" s="6">
        <v>46007</v>
      </c>
      <c r="D13" s="7" t="s">
        <v>40</v>
      </c>
      <c r="E13" s="8">
        <v>400</v>
      </c>
      <c r="F13" s="8">
        <v>370</v>
      </c>
      <c r="G13" s="68"/>
      <c r="H13" s="68"/>
      <c r="I13" s="8">
        <f t="shared" si="0"/>
        <v>30</v>
      </c>
      <c r="J13" s="10" t="s">
        <v>43</v>
      </c>
      <c r="K13" s="11">
        <v>1315</v>
      </c>
      <c r="L13" s="7" t="s">
        <v>55</v>
      </c>
      <c r="M13" s="12" t="s">
        <v>56</v>
      </c>
      <c r="N13" s="6">
        <v>46007</v>
      </c>
    </row>
    <row r="14" spans="1:14" ht="33" x14ac:dyDescent="0.25">
      <c r="A14" s="5">
        <v>5</v>
      </c>
      <c r="B14" s="43" t="s">
        <v>54</v>
      </c>
      <c r="C14" s="70">
        <v>46008</v>
      </c>
      <c r="D14" s="7" t="s">
        <v>40</v>
      </c>
      <c r="E14" s="8">
        <v>300</v>
      </c>
      <c r="F14" s="8">
        <v>182.74</v>
      </c>
      <c r="G14" s="68"/>
      <c r="H14" s="68"/>
      <c r="I14" s="8">
        <f t="shared" si="0"/>
        <v>117.25999999999999</v>
      </c>
      <c r="J14" s="10" t="s">
        <v>43</v>
      </c>
      <c r="K14" s="11">
        <v>174482</v>
      </c>
      <c r="L14" s="7" t="s">
        <v>57</v>
      </c>
      <c r="M14" s="7" t="s">
        <v>58</v>
      </c>
      <c r="N14" s="6">
        <v>46009</v>
      </c>
    </row>
    <row r="15" spans="1:14" ht="45" x14ac:dyDescent="0.25">
      <c r="A15" s="5">
        <v>6</v>
      </c>
      <c r="B15" s="43" t="s">
        <v>54</v>
      </c>
      <c r="C15" s="6">
        <v>46008</v>
      </c>
      <c r="D15" s="7" t="s">
        <v>40</v>
      </c>
      <c r="E15" s="8">
        <v>170</v>
      </c>
      <c r="F15" s="8">
        <v>65.98</v>
      </c>
      <c r="G15" s="68"/>
      <c r="H15" s="68"/>
      <c r="I15" s="8">
        <f t="shared" si="0"/>
        <v>104.02</v>
      </c>
      <c r="J15" s="10" t="s">
        <v>43</v>
      </c>
      <c r="K15" s="11">
        <v>131235</v>
      </c>
      <c r="L15" s="7" t="s">
        <v>59</v>
      </c>
      <c r="M15" s="13" t="s">
        <v>60</v>
      </c>
      <c r="N15" s="6">
        <v>46009</v>
      </c>
    </row>
    <row r="16" spans="1:14" ht="16.5" x14ac:dyDescent="0.25">
      <c r="A16" s="76" t="s">
        <v>27</v>
      </c>
      <c r="B16" s="76"/>
      <c r="C16" s="76"/>
      <c r="D16" s="76"/>
      <c r="E16" s="77">
        <f>SUM(E10:E15)</f>
        <v>1580</v>
      </c>
      <c r="F16" s="77">
        <f>SUM(F10:F15)</f>
        <v>1286.72</v>
      </c>
      <c r="G16" s="78">
        <f>SUM(G10:G15)</f>
        <v>0</v>
      </c>
      <c r="H16" s="78"/>
      <c r="I16" s="77">
        <f>SUM(I10:I15)</f>
        <v>293.27999999999997</v>
      </c>
      <c r="J16" s="77"/>
      <c r="K16" s="77"/>
      <c r="L16" s="79"/>
      <c r="M16" s="79"/>
      <c r="N16" s="79"/>
    </row>
    <row r="17" spans="1:14" ht="17.25" x14ac:dyDescent="0.25">
      <c r="A17" s="60" t="s">
        <v>28</v>
      </c>
      <c r="B17" s="60"/>
      <c r="C17" s="60"/>
      <c r="D17" s="60"/>
      <c r="E17" s="16">
        <f>D5-F16</f>
        <v>451.28</v>
      </c>
      <c r="F17" s="71"/>
      <c r="G17" s="71"/>
      <c r="H17" s="71"/>
      <c r="I17" s="71"/>
      <c r="J17" s="71"/>
      <c r="K17" s="72"/>
      <c r="L17" s="62"/>
      <c r="M17" s="62"/>
      <c r="N17" s="62"/>
    </row>
    <row r="18" spans="1:14" ht="16.5" x14ac:dyDescent="0.25">
      <c r="A18" s="62"/>
      <c r="B18" s="62"/>
      <c r="C18" s="62"/>
      <c r="D18" s="62"/>
      <c r="E18" s="62"/>
      <c r="F18" s="48"/>
      <c r="G18" s="48"/>
      <c r="H18" s="48"/>
      <c r="I18" s="48"/>
      <c r="J18" s="48"/>
      <c r="K18" s="49"/>
      <c r="L18" s="62"/>
      <c r="M18" s="62"/>
      <c r="N18" s="62"/>
    </row>
    <row r="19" spans="1:14" ht="17.25" x14ac:dyDescent="0.25">
      <c r="A19" s="57" t="s">
        <v>13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 ht="30" x14ac:dyDescent="0.25">
      <c r="A20" s="3" t="s">
        <v>14</v>
      </c>
      <c r="B20" s="3" t="s">
        <v>15</v>
      </c>
      <c r="C20" s="4" t="s">
        <v>16</v>
      </c>
      <c r="D20" s="3" t="s">
        <v>17</v>
      </c>
      <c r="E20" s="4" t="s">
        <v>18</v>
      </c>
      <c r="F20" s="4" t="s">
        <v>19</v>
      </c>
      <c r="G20" s="4" t="s">
        <v>29</v>
      </c>
      <c r="H20" s="4" t="s">
        <v>30</v>
      </c>
      <c r="I20" s="4" t="s">
        <v>21</v>
      </c>
      <c r="J20" s="4" t="s">
        <v>22</v>
      </c>
      <c r="K20" s="4" t="s">
        <v>23</v>
      </c>
      <c r="L20" s="3" t="s">
        <v>24</v>
      </c>
      <c r="M20" s="3" t="s">
        <v>25</v>
      </c>
      <c r="N20" s="4" t="s">
        <v>26</v>
      </c>
    </row>
    <row r="21" spans="1:14" ht="33" x14ac:dyDescent="0.25">
      <c r="A21" s="48">
        <v>1</v>
      </c>
      <c r="B21" s="43" t="s">
        <v>54</v>
      </c>
      <c r="C21" s="44">
        <v>46003</v>
      </c>
      <c r="D21" s="43" t="s">
        <v>40</v>
      </c>
      <c r="E21" s="8">
        <v>200</v>
      </c>
      <c r="F21" s="8">
        <v>190</v>
      </c>
      <c r="G21" s="9"/>
      <c r="H21" s="9"/>
      <c r="I21" s="14">
        <f t="shared" ref="I21" si="1">E21-F21</f>
        <v>10</v>
      </c>
      <c r="J21" s="10" t="s">
        <v>43</v>
      </c>
      <c r="K21" s="11">
        <v>4976</v>
      </c>
      <c r="L21" s="21" t="s">
        <v>42</v>
      </c>
      <c r="M21" s="42" t="s">
        <v>51</v>
      </c>
      <c r="N21" s="22">
        <v>46003</v>
      </c>
    </row>
    <row r="22" spans="1:14" ht="16.5" x14ac:dyDescent="0.25">
      <c r="A22" s="58" t="s">
        <v>27</v>
      </c>
      <c r="B22" s="58"/>
      <c r="C22" s="58"/>
      <c r="D22" s="58"/>
      <c r="E22" s="74">
        <f>SUM(E21:E21)</f>
        <v>200</v>
      </c>
      <c r="F22" s="74">
        <f>SUM(F21:F21)</f>
        <v>190</v>
      </c>
      <c r="G22" s="14">
        <f>SUM(G21:G21)</f>
        <v>0</v>
      </c>
      <c r="H22" s="23">
        <f>SUM(H21:H21)</f>
        <v>0</v>
      </c>
      <c r="I22" s="14">
        <f>SUM(I21:I21)</f>
        <v>10</v>
      </c>
      <c r="J22" s="15"/>
      <c r="K22" s="15"/>
      <c r="L22" s="59"/>
      <c r="M22" s="59"/>
      <c r="N22" s="59"/>
    </row>
    <row r="23" spans="1:14" ht="17.25" x14ac:dyDescent="0.25">
      <c r="A23" s="60" t="s">
        <v>31</v>
      </c>
      <c r="B23" s="60"/>
      <c r="C23" s="60"/>
      <c r="D23" s="60"/>
      <c r="E23" s="16">
        <f>J5-F22</f>
        <v>810</v>
      </c>
      <c r="F23" s="17"/>
      <c r="G23" s="17"/>
      <c r="H23" s="17"/>
      <c r="I23" s="17"/>
      <c r="J23" s="17"/>
      <c r="K23" s="18"/>
      <c r="L23" s="59"/>
      <c r="M23" s="59"/>
      <c r="N23" s="59"/>
    </row>
    <row r="24" spans="1:14" ht="16.5" x14ac:dyDescent="0.25">
      <c r="A24" s="61"/>
      <c r="B24" s="61"/>
      <c r="C24" s="61"/>
      <c r="D24" s="61"/>
      <c r="E24" s="61"/>
      <c r="F24" s="19"/>
      <c r="G24" s="19"/>
      <c r="H24" s="19"/>
      <c r="I24" s="19"/>
      <c r="J24" s="19"/>
      <c r="K24" s="20"/>
      <c r="L24" s="59"/>
      <c r="M24" s="59"/>
      <c r="N24" s="59"/>
    </row>
    <row r="25" spans="1:14" ht="17.25" x14ac:dyDescent="0.25">
      <c r="A25" s="60" t="s">
        <v>32</v>
      </c>
      <c r="B25" s="60"/>
      <c r="C25" s="60"/>
      <c r="D25" s="60"/>
      <c r="E25" s="16">
        <f>E23+E17</f>
        <v>1261.28</v>
      </c>
      <c r="F25" s="17"/>
      <c r="G25" s="17"/>
      <c r="H25" s="17"/>
      <c r="I25" s="17"/>
      <c r="J25" s="17"/>
      <c r="K25" s="24"/>
      <c r="L25" s="25"/>
      <c r="M25" s="25"/>
      <c r="N25" s="25"/>
    </row>
    <row r="26" spans="1:14" ht="17.25" x14ac:dyDescent="0.25">
      <c r="A26" s="50" t="s">
        <v>33</v>
      </c>
      <c r="B26" s="50"/>
      <c r="C26" s="50"/>
      <c r="D26" s="50"/>
      <c r="E26" s="26">
        <f>G22</f>
        <v>0</v>
      </c>
      <c r="F26" s="17"/>
      <c r="G26" s="17"/>
      <c r="H26" s="17"/>
      <c r="I26" s="17"/>
      <c r="J26" s="17"/>
      <c r="K26" s="27"/>
      <c r="L26" s="25"/>
      <c r="M26" s="25"/>
      <c r="N26" s="25"/>
    </row>
    <row r="27" spans="1:14" ht="17.25" x14ac:dyDescent="0.25">
      <c r="A27" s="50" t="s">
        <v>34</v>
      </c>
      <c r="B27" s="50"/>
      <c r="C27" s="50"/>
      <c r="D27" s="50"/>
      <c r="E27" s="26">
        <f>H22+G16</f>
        <v>0</v>
      </c>
      <c r="F27" s="17"/>
      <c r="G27" s="17"/>
      <c r="H27" s="17"/>
      <c r="I27" s="17"/>
      <c r="J27" s="17"/>
      <c r="K27" s="28"/>
      <c r="L27" s="25"/>
      <c r="M27" s="25"/>
      <c r="N27" s="25"/>
    </row>
    <row r="28" spans="1:14" ht="16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9"/>
      <c r="L28" s="25"/>
      <c r="M28" s="25"/>
      <c r="N28" s="25"/>
    </row>
    <row r="29" spans="1:14" ht="16.5" x14ac:dyDescent="0.2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0"/>
      <c r="L29" s="31"/>
      <c r="M29" s="31"/>
      <c r="N29" s="32"/>
    </row>
    <row r="30" spans="1:14" ht="17.2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3"/>
      <c r="L30" s="34"/>
      <c r="M30" s="34"/>
      <c r="N30" s="35"/>
    </row>
    <row r="31" spans="1:14" ht="17.2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3"/>
      <c r="L31" s="34"/>
      <c r="M31" s="34"/>
      <c r="N31" s="35"/>
    </row>
    <row r="32" spans="1:14" ht="17.25" x14ac:dyDescent="0.25">
      <c r="A32" s="33" t="s">
        <v>35</v>
      </c>
      <c r="B32" s="34"/>
      <c r="C32" s="34"/>
      <c r="D32" s="36"/>
      <c r="E32" s="34" t="s">
        <v>36</v>
      </c>
      <c r="F32" s="34"/>
      <c r="G32" s="37"/>
      <c r="H32" s="37"/>
      <c r="I32" s="37"/>
      <c r="J32" s="38"/>
      <c r="K32" s="33" t="s">
        <v>35</v>
      </c>
      <c r="L32" s="73" t="s">
        <v>36</v>
      </c>
      <c r="M32" s="73"/>
      <c r="N32" s="39"/>
    </row>
    <row r="33" spans="1:14" ht="17.25" x14ac:dyDescent="0.25">
      <c r="A33" s="51" t="s">
        <v>37</v>
      </c>
      <c r="B33" s="52"/>
      <c r="C33" s="52"/>
      <c r="D33" s="52"/>
      <c r="E33" s="52"/>
      <c r="F33" s="52"/>
      <c r="G33" s="52"/>
      <c r="H33" s="52"/>
      <c r="I33" s="52"/>
      <c r="J33" s="53"/>
      <c r="K33" s="54" t="s">
        <v>38</v>
      </c>
      <c r="L33" s="55"/>
      <c r="M33" s="55"/>
      <c r="N33" s="56"/>
    </row>
  </sheetData>
  <mergeCells count="40">
    <mergeCell ref="L32:M32"/>
    <mergeCell ref="G14:H14"/>
    <mergeCell ref="A3:B3"/>
    <mergeCell ref="E3:F3"/>
    <mergeCell ref="I3:K3"/>
    <mergeCell ref="A1:D1"/>
    <mergeCell ref="E1:F1"/>
    <mergeCell ref="G1:I1"/>
    <mergeCell ref="A2:E2"/>
    <mergeCell ref="F2:J2"/>
    <mergeCell ref="A4:E4"/>
    <mergeCell ref="F4:K4"/>
    <mergeCell ref="A5:C5"/>
    <mergeCell ref="D5:F5"/>
    <mergeCell ref="G5:I5"/>
    <mergeCell ref="J5:K5"/>
    <mergeCell ref="L16:N18"/>
    <mergeCell ref="A17:D17"/>
    <mergeCell ref="A18:E18"/>
    <mergeCell ref="A7:E7"/>
    <mergeCell ref="L7:N7"/>
    <mergeCell ref="A8:N8"/>
    <mergeCell ref="G9:H9"/>
    <mergeCell ref="G10:H10"/>
    <mergeCell ref="G12:H12"/>
    <mergeCell ref="G15:H15"/>
    <mergeCell ref="A16:D16"/>
    <mergeCell ref="G16:H16"/>
    <mergeCell ref="G11:H11"/>
    <mergeCell ref="G13:H13"/>
    <mergeCell ref="A26:D26"/>
    <mergeCell ref="A27:D27"/>
    <mergeCell ref="A33:J33"/>
    <mergeCell ref="K33:N33"/>
    <mergeCell ref="A19:N19"/>
    <mergeCell ref="A22:D22"/>
    <mergeCell ref="L22:N24"/>
    <mergeCell ref="A23:D23"/>
    <mergeCell ref="A24:E24"/>
    <mergeCell ref="A25:D25"/>
  </mergeCells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2025-12-19T14:47:19Z</cp:lastPrinted>
  <dcterms:created xsi:type="dcterms:W3CDTF">2025-11-26T18:44:41Z</dcterms:created>
  <dcterms:modified xsi:type="dcterms:W3CDTF">2025-12-19T14:49:04Z</dcterms:modified>
</cp:coreProperties>
</file>