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JPODAF1\Pictures\Documents\FJPO\Orçamento\"/>
    </mc:Choice>
  </mc:AlternateContent>
  <bookViews>
    <workbookView xWindow="-120" yWindow="-120" windowWidth="29040" windowHeight="15720"/>
  </bookViews>
  <sheets>
    <sheet name="Plan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6" i="1" l="1"/>
  <c r="I26" i="1"/>
  <c r="H26" i="1"/>
  <c r="G26" i="1"/>
  <c r="E26" i="1"/>
  <c r="F25" i="1"/>
  <c r="J25" i="1" s="1"/>
  <c r="L25" i="1" s="1"/>
  <c r="F24" i="1"/>
  <c r="J24" i="1" s="1"/>
  <c r="L24" i="1" s="1"/>
  <c r="F23" i="1"/>
  <c r="J23" i="1" s="1"/>
  <c r="L23" i="1" s="1"/>
  <c r="F22" i="1"/>
  <c r="J22" i="1" s="1"/>
  <c r="L22" i="1" s="1"/>
  <c r="F21" i="1"/>
  <c r="J21" i="1" s="1"/>
  <c r="L21" i="1" s="1"/>
  <c r="F20" i="1"/>
  <c r="J20" i="1" s="1"/>
  <c r="L20" i="1" s="1"/>
  <c r="F19" i="1"/>
  <c r="J19" i="1" s="1"/>
  <c r="L19" i="1" s="1"/>
  <c r="F18" i="1"/>
  <c r="J18" i="1" s="1"/>
  <c r="L18" i="1" s="1"/>
  <c r="F17" i="1"/>
  <c r="J17" i="1" s="1"/>
  <c r="L17" i="1" s="1"/>
  <c r="F16" i="1"/>
  <c r="J16" i="1" s="1"/>
  <c r="L16" i="1" s="1"/>
  <c r="F15" i="1"/>
  <c r="J15" i="1" s="1"/>
  <c r="L15" i="1" s="1"/>
  <c r="J14" i="1"/>
  <c r="L14" i="1" s="1"/>
  <c r="J13" i="1"/>
  <c r="L13" i="1" s="1"/>
  <c r="F12" i="1"/>
  <c r="J12" i="1" s="1"/>
  <c r="L12" i="1" s="1"/>
  <c r="F11" i="1"/>
  <c r="J11" i="1" s="1"/>
  <c r="L11" i="1" s="1"/>
  <c r="F10" i="1"/>
  <c r="J10" i="1" s="1"/>
  <c r="L10" i="1" s="1"/>
  <c r="F9" i="1"/>
  <c r="J9" i="1" s="1"/>
  <c r="L9" i="1" s="1"/>
  <c r="F8" i="1"/>
  <c r="J8" i="1" s="1"/>
  <c r="L8" i="1" s="1"/>
  <c r="F7" i="1"/>
  <c r="J7" i="1" s="1"/>
  <c r="L7" i="1" s="1"/>
  <c r="J6" i="1"/>
  <c r="L6" i="1" s="1"/>
  <c r="J5" i="1"/>
  <c r="L5" i="1" s="1"/>
  <c r="F4" i="1"/>
  <c r="J4" i="1" s="1"/>
  <c r="J26" i="1" l="1"/>
  <c r="F26" i="1"/>
  <c r="L4" i="1"/>
  <c r="L26" i="1" s="1"/>
</calcChain>
</file>

<file path=xl/sharedStrings.xml><?xml version="1.0" encoding="utf-8"?>
<sst xmlns="http://schemas.openxmlformats.org/spreadsheetml/2006/main" count="44" uniqueCount="34">
  <si>
    <t>UNIDADE GESTORA: 614000 / UNIDADE ORÇAMENTÁRIA: 61401</t>
  </si>
  <si>
    <t>PROGRAMA</t>
  </si>
  <si>
    <t>AÇÃO</t>
  </si>
  <si>
    <t>ELEMENTO ECONÔMICO</t>
  </si>
  <si>
    <t xml:space="preserve">ORÇAMENTO 
ATUAL </t>
  </si>
  <si>
    <t>Desenvolvimento da Fundação José Pedro de Oliveira</t>
  </si>
  <si>
    <t>Manutenção dos Serviços 
04.122.3026.4236</t>
  </si>
  <si>
    <t>Vencimentos e Vantagens Fixas - Pessoal Civil</t>
  </si>
  <si>
    <t>Obrigações Patronais</t>
  </si>
  <si>
    <t>Outras Despesas Variáveis - Pessoal Civil</t>
  </si>
  <si>
    <t>Obrigações Patronais - Intra-Orçamentário</t>
  </si>
  <si>
    <t>Material de Consumo</t>
  </si>
  <si>
    <t>Outros Serviços de Terceiros - Pessoa Física</t>
  </si>
  <si>
    <t>Outros Serviços de Terceiros - Pessoa Jurídica</t>
  </si>
  <si>
    <t>Auxílio Alimentação</t>
  </si>
  <si>
    <t>Obrigações Tributárias e Contributivas</t>
  </si>
  <si>
    <t>Outros Serviços De Terceiros - Pessoa Jurídica - Intra Ofss</t>
  </si>
  <si>
    <t>Estruturação e Manutenção do Centro de Educação Ambiental - CEA Mata de Santa Genebra 
18.541.3026.1239</t>
  </si>
  <si>
    <t>Manejo e Proteção - Conservação da ARIE Mata de Santa Genebra 
18.541.3026.1240</t>
  </si>
  <si>
    <t>Equipamentos e Material Permanente</t>
  </si>
  <si>
    <t>TOTAL</t>
  </si>
  <si>
    <t>Ações em Unidades de Conservação, Áreas Especialmente Protegidas e Áreas Verdes
18.541.3026.1238</t>
  </si>
  <si>
    <t>ORÇAMENTO ANUAL DA FUNDAÇÃO JOSÉ PEDRO DE OLIVEIRA APROVADO PELA LEI Nº 16.681/2024 PARA O EXERCÍCIO 2025</t>
  </si>
  <si>
    <r>
      <rPr>
        <b/>
        <sz val="10"/>
        <rFont val="Palatino Linotype"/>
        <family val="1"/>
      </rPr>
      <t>SALDO INICIAL R$
(A)</t>
    </r>
  </si>
  <si>
    <r>
      <rPr>
        <b/>
        <sz val="10"/>
        <rFont val="Palatino Linotype"/>
        <family val="1"/>
      </rPr>
      <t>CONTINGENCIADO
(B)</t>
    </r>
  </si>
  <si>
    <r>
      <rPr>
        <b/>
        <sz val="10"/>
        <rFont val="Palatino Linotype"/>
        <family val="1"/>
      </rPr>
      <t>BLOQUEADO
(C)</t>
    </r>
  </si>
  <si>
    <r>
      <rPr>
        <b/>
        <sz val="10"/>
        <rFont val="Palatino Linotype"/>
        <family val="1"/>
      </rPr>
      <t>SUPLEMENTADO
(D)</t>
    </r>
  </si>
  <si>
    <r>
      <rPr>
        <b/>
        <sz val="10"/>
        <rFont val="Palatino Linotype"/>
        <family val="1"/>
      </rPr>
      <t>LIBERADO
(A-B-C+D)</t>
    </r>
  </si>
  <si>
    <t>Empenhado</t>
  </si>
  <si>
    <t>Orçamento Disponível</t>
  </si>
  <si>
    <r>
      <rPr>
        <sz val="10"/>
        <rFont val="Palatino Linotype"/>
        <family val="1"/>
      </rPr>
      <t>Concurso Público
04.122.3026.1235</t>
    </r>
  </si>
  <si>
    <r>
      <rPr>
        <sz val="10"/>
        <rFont val="Palatino Linotype"/>
        <family val="1"/>
      </rPr>
      <t>Evolução Funcional
04.122.3026.4237</t>
    </r>
  </si>
  <si>
    <t>Outros Serviços de Terceiros - Emendas Impositivas</t>
  </si>
  <si>
    <t>Competência: maio/2025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</si>
</sst>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&quot;R$&quot;\ #,##0.00;\-&quot;R$&quot;\ #,##0.00"/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Palatino Linotype"/>
      <family val="1"/>
    </font>
    <font>
      <b/>
      <sz val="10"/>
      <color rgb="FF000000"/>
      <name val="Palatino Linotype"/>
      <family val="1"/>
    </font>
    <font>
      <b/>
      <sz val="10"/>
      <name val="Palatino Linotype"/>
      <family val="1"/>
    </font>
    <font>
      <sz val="10"/>
      <name val="Palatino Linotype"/>
      <family val="1"/>
    </font>
    <font>
      <sz val="11"/>
      <color theme="1"/>
      <name val="Palatino Linotype"/>
      <family val="1"/>
    </font>
  </fonts>
  <fills count="4">
    <fill>
      <patternFill patternType="none"/>
    </fill>
    <fill>
      <patternFill patternType="gray125"/>
    </fill>
    <fill>
      <patternFill patternType="solid">
        <fgColor rgb="FFF0F0F0"/>
      </patternFill>
    </fill>
    <fill>
      <patternFill patternType="solid">
        <fgColor rgb="FFF0F8EC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top"/>
    </xf>
    <xf numFmtId="0" fontId="4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43" fontId="3" fillId="2" borderId="3" xfId="1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1" fontId="2" fillId="3" borderId="3" xfId="0" applyNumberFormat="1" applyFont="1" applyFill="1" applyBorder="1" applyAlignment="1">
      <alignment horizontal="right" vertical="center" shrinkToFit="1"/>
    </xf>
    <xf numFmtId="0" fontId="5" fillId="3" borderId="3" xfId="0" applyFont="1" applyFill="1" applyBorder="1" applyAlignment="1">
      <alignment horizontal="center" vertical="center" wrapText="1"/>
    </xf>
    <xf numFmtId="43" fontId="2" fillId="3" borderId="3" xfId="1" applyFont="1" applyFill="1" applyBorder="1" applyAlignment="1">
      <alignment horizontal="right" vertical="center" shrinkToFit="1"/>
    </xf>
    <xf numFmtId="43" fontId="5" fillId="3" borderId="3" xfId="1" applyFont="1" applyFill="1" applyBorder="1" applyAlignment="1">
      <alignment horizontal="right" vertical="center" wrapText="1"/>
    </xf>
    <xf numFmtId="43" fontId="4" fillId="2" borderId="1" xfId="1" applyFont="1" applyFill="1" applyBorder="1" applyAlignment="1">
      <alignment horizontal="right" vertical="center" wrapText="1"/>
    </xf>
    <xf numFmtId="43" fontId="2" fillId="0" borderId="0" xfId="0" applyNumberFormat="1" applyFont="1" applyAlignment="1">
      <alignment horizontal="left" vertical="top"/>
    </xf>
    <xf numFmtId="43" fontId="2" fillId="0" borderId="0" xfId="1" applyFont="1" applyFill="1" applyBorder="1" applyAlignment="1">
      <alignment horizontal="left" vertical="top"/>
    </xf>
    <xf numFmtId="43" fontId="2" fillId="0" borderId="0" xfId="1" applyFont="1" applyFill="1" applyBorder="1" applyAlignment="1">
      <alignment horizontal="center" vertical="center"/>
    </xf>
    <xf numFmtId="7" fontId="2" fillId="0" borderId="0" xfId="0" applyNumberFormat="1" applyFont="1" applyAlignment="1">
      <alignment horizontal="left" vertical="top"/>
    </xf>
    <xf numFmtId="0" fontId="6" fillId="0" borderId="0" xfId="0" applyFont="1"/>
    <xf numFmtId="43" fontId="6" fillId="0" borderId="0" xfId="1" applyFont="1"/>
    <xf numFmtId="43" fontId="6" fillId="0" borderId="0" xfId="0" applyNumberFormat="1" applyFont="1"/>
    <xf numFmtId="0" fontId="5" fillId="3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right" vertical="center" wrapText="1" indent="2"/>
    </xf>
    <xf numFmtId="0" fontId="4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top" wrapText="1"/>
    </xf>
    <xf numFmtId="0" fontId="5" fillId="3" borderId="3" xfId="0" applyFont="1" applyFill="1" applyBorder="1" applyAlignment="1">
      <alignment horizontal="center" vertical="center" textRotation="90" wrapText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tabSelected="1" zoomScale="87" zoomScaleNormal="87" workbookViewId="0">
      <selection activeCell="B5" sqref="B5:B15"/>
    </sheetView>
  </sheetViews>
  <sheetFormatPr defaultRowHeight="15" x14ac:dyDescent="0.25"/>
  <cols>
    <col min="1" max="1" width="14.42578125" style="1" customWidth="1"/>
    <col min="2" max="2" width="85.5703125" style="3" customWidth="1"/>
    <col min="3" max="3" width="9.42578125" style="1" customWidth="1"/>
    <col min="4" max="4" width="55" style="1" bestFit="1" customWidth="1"/>
    <col min="5" max="6" width="20.28515625" style="1" customWidth="1"/>
    <col min="7" max="7" width="19.7109375" style="15" customWidth="1"/>
    <col min="8" max="8" width="15" style="16" customWidth="1"/>
    <col min="9" max="9" width="19.28515625" style="15" hidden="1" customWidth="1"/>
    <col min="10" max="12" width="14.85546875" style="15" customWidth="1"/>
    <col min="13" max="13" width="11.28515625" style="1" bestFit="1" customWidth="1"/>
    <col min="14" max="16384" width="9.140625" style="1"/>
  </cols>
  <sheetData>
    <row r="1" spans="1:12" ht="15" customHeight="1" x14ac:dyDescent="0.25">
      <c r="A1" s="27" t="s">
        <v>22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</row>
    <row r="2" spans="1:12" x14ac:dyDescent="0.25">
      <c r="A2" s="27" t="s">
        <v>0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</row>
    <row r="3" spans="1:12" s="2" customFormat="1" ht="60" x14ac:dyDescent="0.25">
      <c r="A3" s="4" t="s">
        <v>1</v>
      </c>
      <c r="B3" s="4" t="s">
        <v>2</v>
      </c>
      <c r="C3" s="26" t="s">
        <v>3</v>
      </c>
      <c r="D3" s="26"/>
      <c r="E3" s="5" t="s">
        <v>23</v>
      </c>
      <c r="F3" s="6" t="s">
        <v>4</v>
      </c>
      <c r="G3" s="7" t="s">
        <v>24</v>
      </c>
      <c r="H3" s="7" t="s">
        <v>25</v>
      </c>
      <c r="I3" s="7" t="s">
        <v>26</v>
      </c>
      <c r="J3" s="7" t="s">
        <v>27</v>
      </c>
      <c r="K3" s="7" t="s">
        <v>28</v>
      </c>
      <c r="L3" s="7" t="s">
        <v>29</v>
      </c>
    </row>
    <row r="4" spans="1:12" s="2" customFormat="1" ht="30" x14ac:dyDescent="0.25">
      <c r="A4" s="28" t="s">
        <v>5</v>
      </c>
      <c r="B4" s="8" t="s">
        <v>30</v>
      </c>
      <c r="C4" s="9">
        <v>319011</v>
      </c>
      <c r="D4" s="10" t="s">
        <v>7</v>
      </c>
      <c r="E4" s="11">
        <v>1000</v>
      </c>
      <c r="F4" s="11">
        <f>E4</f>
        <v>1000</v>
      </c>
      <c r="G4" s="12">
        <v>0</v>
      </c>
      <c r="H4" s="12">
        <v>0</v>
      </c>
      <c r="I4" s="12"/>
      <c r="J4" s="11">
        <f>F4-G4-H4</f>
        <v>1000</v>
      </c>
      <c r="K4" s="11">
        <v>0</v>
      </c>
      <c r="L4" s="11">
        <f>J4-K4</f>
        <v>1000</v>
      </c>
    </row>
    <row r="5" spans="1:12" ht="15" customHeight="1" x14ac:dyDescent="0.25">
      <c r="A5" s="28"/>
      <c r="B5" s="21" t="s">
        <v>6</v>
      </c>
      <c r="C5" s="9">
        <v>319011</v>
      </c>
      <c r="D5" s="10" t="s">
        <v>7</v>
      </c>
      <c r="E5" s="11">
        <v>3430684</v>
      </c>
      <c r="F5" s="11">
        <v>3615167.73</v>
      </c>
      <c r="G5" s="12">
        <v>0</v>
      </c>
      <c r="H5" s="12">
        <v>0</v>
      </c>
      <c r="I5" s="12">
        <v>0</v>
      </c>
      <c r="J5" s="11">
        <f t="shared" ref="J5:J25" si="0">F5-G5-H5</f>
        <v>3615167.73</v>
      </c>
      <c r="K5" s="11">
        <v>1469952.34</v>
      </c>
      <c r="L5" s="11">
        <f t="shared" ref="L5:L25" si="1">J5-K5</f>
        <v>2145215.3899999997</v>
      </c>
    </row>
    <row r="6" spans="1:12" x14ac:dyDescent="0.25">
      <c r="A6" s="28"/>
      <c r="B6" s="21"/>
      <c r="C6" s="9">
        <v>319013</v>
      </c>
      <c r="D6" s="10" t="s">
        <v>8</v>
      </c>
      <c r="E6" s="11">
        <v>316300</v>
      </c>
      <c r="F6" s="11">
        <v>355041.58</v>
      </c>
      <c r="G6" s="12">
        <v>0</v>
      </c>
      <c r="H6" s="12">
        <v>0</v>
      </c>
      <c r="I6" s="12">
        <v>0</v>
      </c>
      <c r="J6" s="11">
        <f t="shared" si="0"/>
        <v>355041.58</v>
      </c>
      <c r="K6" s="11">
        <v>134245.5</v>
      </c>
      <c r="L6" s="11">
        <f t="shared" si="1"/>
        <v>220796.08000000002</v>
      </c>
    </row>
    <row r="7" spans="1:12" x14ac:dyDescent="0.25">
      <c r="A7" s="28"/>
      <c r="B7" s="21"/>
      <c r="C7" s="9">
        <v>319016</v>
      </c>
      <c r="D7" s="10" t="s">
        <v>9</v>
      </c>
      <c r="E7" s="11">
        <v>13050</v>
      </c>
      <c r="F7" s="11">
        <f t="shared" ref="F7:F25" si="2">E7</f>
        <v>13050</v>
      </c>
      <c r="G7" s="12">
        <v>0</v>
      </c>
      <c r="H7" s="12">
        <v>0</v>
      </c>
      <c r="I7" s="12">
        <v>0</v>
      </c>
      <c r="J7" s="11">
        <f t="shared" si="0"/>
        <v>13050</v>
      </c>
      <c r="K7" s="11">
        <v>6000</v>
      </c>
      <c r="L7" s="11">
        <f t="shared" si="1"/>
        <v>7050</v>
      </c>
    </row>
    <row r="8" spans="1:12" x14ac:dyDescent="0.25">
      <c r="A8" s="28"/>
      <c r="B8" s="21"/>
      <c r="C8" s="9">
        <v>319113</v>
      </c>
      <c r="D8" s="10" t="s">
        <v>10</v>
      </c>
      <c r="E8" s="11">
        <v>345735</v>
      </c>
      <c r="F8" s="11">
        <f t="shared" si="2"/>
        <v>345735</v>
      </c>
      <c r="G8" s="12">
        <v>0</v>
      </c>
      <c r="H8" s="12">
        <v>0</v>
      </c>
      <c r="I8" s="12">
        <v>0</v>
      </c>
      <c r="J8" s="11">
        <f t="shared" si="0"/>
        <v>345735</v>
      </c>
      <c r="K8" s="11">
        <v>123687.67999999999</v>
      </c>
      <c r="L8" s="11">
        <f t="shared" si="1"/>
        <v>222047.32</v>
      </c>
    </row>
    <row r="9" spans="1:12" x14ac:dyDescent="0.25">
      <c r="A9" s="28"/>
      <c r="B9" s="21"/>
      <c r="C9" s="9">
        <v>339030</v>
      </c>
      <c r="D9" s="10" t="s">
        <v>11</v>
      </c>
      <c r="E9" s="11">
        <v>170805</v>
      </c>
      <c r="F9" s="11">
        <f t="shared" si="2"/>
        <v>170805</v>
      </c>
      <c r="G9" s="12">
        <v>20496.599999999999</v>
      </c>
      <c r="H9" s="12">
        <v>75154.2</v>
      </c>
      <c r="I9" s="11">
        <v>0</v>
      </c>
      <c r="J9" s="11">
        <f t="shared" si="0"/>
        <v>75154.2</v>
      </c>
      <c r="K9" s="11">
        <v>66345.179999999993</v>
      </c>
      <c r="L9" s="11">
        <f t="shared" si="1"/>
        <v>8809.0200000000041</v>
      </c>
    </row>
    <row r="10" spans="1:12" x14ac:dyDescent="0.25">
      <c r="A10" s="28"/>
      <c r="B10" s="21"/>
      <c r="C10" s="9">
        <v>339036</v>
      </c>
      <c r="D10" s="10" t="s">
        <v>12</v>
      </c>
      <c r="E10" s="11">
        <v>156240</v>
      </c>
      <c r="F10" s="11">
        <f t="shared" si="2"/>
        <v>156240</v>
      </c>
      <c r="G10" s="12">
        <v>18748.8</v>
      </c>
      <c r="H10" s="12">
        <v>68745.600000000006</v>
      </c>
      <c r="I10" s="11">
        <v>0</v>
      </c>
      <c r="J10" s="11">
        <f t="shared" si="0"/>
        <v>68745.600000000006</v>
      </c>
      <c r="K10" s="11">
        <v>34372.800000000003</v>
      </c>
      <c r="L10" s="11">
        <f t="shared" si="1"/>
        <v>34372.800000000003</v>
      </c>
    </row>
    <row r="11" spans="1:12" x14ac:dyDescent="0.25">
      <c r="A11" s="28"/>
      <c r="B11" s="21"/>
      <c r="C11" s="9">
        <v>339039</v>
      </c>
      <c r="D11" s="10" t="s">
        <v>13</v>
      </c>
      <c r="E11" s="11">
        <v>697846</v>
      </c>
      <c r="F11" s="11">
        <f t="shared" si="2"/>
        <v>697846</v>
      </c>
      <c r="G11" s="12">
        <v>83741.52</v>
      </c>
      <c r="H11" s="12">
        <v>307052.24</v>
      </c>
      <c r="I11" s="11">
        <v>0</v>
      </c>
      <c r="J11" s="11">
        <f t="shared" si="0"/>
        <v>307052.24</v>
      </c>
      <c r="K11" s="11">
        <v>279922.15000000002</v>
      </c>
      <c r="L11" s="11">
        <f t="shared" si="1"/>
        <v>27130.089999999967</v>
      </c>
    </row>
    <row r="12" spans="1:12" x14ac:dyDescent="0.25">
      <c r="A12" s="28"/>
      <c r="B12" s="21"/>
      <c r="C12" s="9">
        <v>339039</v>
      </c>
      <c r="D12" s="10" t="s">
        <v>13</v>
      </c>
      <c r="E12" s="11">
        <v>1000</v>
      </c>
      <c r="F12" s="11">
        <f t="shared" si="2"/>
        <v>1000</v>
      </c>
      <c r="G12" s="12">
        <v>0</v>
      </c>
      <c r="H12" s="12">
        <v>0</v>
      </c>
      <c r="I12" s="11">
        <v>0</v>
      </c>
      <c r="J12" s="11">
        <f t="shared" si="0"/>
        <v>1000</v>
      </c>
      <c r="K12" s="11">
        <v>981</v>
      </c>
      <c r="L12" s="11">
        <f t="shared" si="1"/>
        <v>19</v>
      </c>
    </row>
    <row r="13" spans="1:12" x14ac:dyDescent="0.25">
      <c r="A13" s="28"/>
      <c r="B13" s="21"/>
      <c r="C13" s="9">
        <v>339046</v>
      </c>
      <c r="D13" s="10" t="s">
        <v>14</v>
      </c>
      <c r="E13" s="11">
        <v>506900</v>
      </c>
      <c r="F13" s="11">
        <v>281829.84999999998</v>
      </c>
      <c r="G13" s="12">
        <v>60828</v>
      </c>
      <c r="H13" s="12">
        <v>19365.22</v>
      </c>
      <c r="I13" s="11">
        <v>0</v>
      </c>
      <c r="J13" s="11">
        <f t="shared" si="0"/>
        <v>201636.62999999998</v>
      </c>
      <c r="K13" s="11">
        <v>162644.49</v>
      </c>
      <c r="L13" s="11">
        <f t="shared" si="1"/>
        <v>38992.139999999985</v>
      </c>
    </row>
    <row r="14" spans="1:12" x14ac:dyDescent="0.25">
      <c r="A14" s="28"/>
      <c r="B14" s="21"/>
      <c r="C14" s="9">
        <v>339047</v>
      </c>
      <c r="D14" s="10" t="s">
        <v>15</v>
      </c>
      <c r="E14" s="11">
        <v>34890</v>
      </c>
      <c r="F14" s="11">
        <v>36734.839999999997</v>
      </c>
      <c r="G14" s="12">
        <v>4186.8</v>
      </c>
      <c r="H14" s="12">
        <v>16774.02</v>
      </c>
      <c r="I14" s="11">
        <v>0</v>
      </c>
      <c r="J14" s="11">
        <f t="shared" si="0"/>
        <v>15774.019999999997</v>
      </c>
      <c r="K14" s="11">
        <v>13272.19</v>
      </c>
      <c r="L14" s="11">
        <f t="shared" si="1"/>
        <v>2501.8299999999963</v>
      </c>
    </row>
    <row r="15" spans="1:12" x14ac:dyDescent="0.25">
      <c r="A15" s="28"/>
      <c r="B15" s="21"/>
      <c r="C15" s="9">
        <v>339139</v>
      </c>
      <c r="D15" s="10" t="s">
        <v>16</v>
      </c>
      <c r="E15" s="11">
        <v>28600</v>
      </c>
      <c r="F15" s="11">
        <f t="shared" si="2"/>
        <v>28600</v>
      </c>
      <c r="G15" s="12">
        <v>3432</v>
      </c>
      <c r="H15" s="12">
        <v>12584</v>
      </c>
      <c r="I15" s="11">
        <v>0</v>
      </c>
      <c r="J15" s="11">
        <f t="shared" si="0"/>
        <v>12584</v>
      </c>
      <c r="K15" s="11">
        <v>7550</v>
      </c>
      <c r="L15" s="11">
        <f t="shared" si="1"/>
        <v>5034</v>
      </c>
    </row>
    <row r="16" spans="1:12" ht="30" customHeight="1" x14ac:dyDescent="0.25">
      <c r="A16" s="28"/>
      <c r="B16" s="8" t="s">
        <v>31</v>
      </c>
      <c r="C16" s="9">
        <v>319011</v>
      </c>
      <c r="D16" s="10" t="s">
        <v>7</v>
      </c>
      <c r="E16" s="11">
        <v>62191</v>
      </c>
      <c r="F16" s="11">
        <f t="shared" si="2"/>
        <v>62191</v>
      </c>
      <c r="G16" s="12">
        <v>0</v>
      </c>
      <c r="H16" s="12">
        <v>0</v>
      </c>
      <c r="I16" s="12">
        <v>0</v>
      </c>
      <c r="J16" s="11">
        <f t="shared" si="0"/>
        <v>62191</v>
      </c>
      <c r="K16" s="11">
        <v>11744.53</v>
      </c>
      <c r="L16" s="11">
        <f t="shared" si="1"/>
        <v>50446.47</v>
      </c>
    </row>
    <row r="17" spans="1:13" ht="15" customHeight="1" x14ac:dyDescent="0.25">
      <c r="A17" s="28"/>
      <c r="B17" s="21" t="s">
        <v>21</v>
      </c>
      <c r="C17" s="9">
        <v>339030</v>
      </c>
      <c r="D17" s="10" t="s">
        <v>11</v>
      </c>
      <c r="E17" s="11">
        <v>5000</v>
      </c>
      <c r="F17" s="11">
        <f t="shared" si="2"/>
        <v>5000</v>
      </c>
      <c r="G17" s="12">
        <v>600</v>
      </c>
      <c r="H17" s="12">
        <v>2200</v>
      </c>
      <c r="I17" s="11">
        <v>0</v>
      </c>
      <c r="J17" s="11">
        <f t="shared" si="0"/>
        <v>2200</v>
      </c>
      <c r="K17" s="11">
        <v>0</v>
      </c>
      <c r="L17" s="11">
        <f t="shared" si="1"/>
        <v>2200</v>
      </c>
    </row>
    <row r="18" spans="1:13" x14ac:dyDescent="0.25">
      <c r="A18" s="28"/>
      <c r="B18" s="21"/>
      <c r="C18" s="9">
        <v>339039</v>
      </c>
      <c r="D18" s="10" t="s">
        <v>32</v>
      </c>
      <c r="E18" s="11">
        <v>200000</v>
      </c>
      <c r="F18" s="11">
        <f t="shared" si="2"/>
        <v>200000</v>
      </c>
      <c r="G18" s="12">
        <v>0</v>
      </c>
      <c r="H18" s="12">
        <v>0</v>
      </c>
      <c r="I18" s="11">
        <v>0</v>
      </c>
      <c r="J18" s="11">
        <f t="shared" si="0"/>
        <v>200000</v>
      </c>
      <c r="K18" s="11">
        <v>0</v>
      </c>
      <c r="L18" s="11">
        <f t="shared" si="1"/>
        <v>200000</v>
      </c>
    </row>
    <row r="19" spans="1:13" x14ac:dyDescent="0.25">
      <c r="A19" s="28"/>
      <c r="B19" s="21"/>
      <c r="C19" s="9">
        <v>339039</v>
      </c>
      <c r="D19" s="10" t="s">
        <v>13</v>
      </c>
      <c r="E19" s="11">
        <v>104410</v>
      </c>
      <c r="F19" s="11">
        <f t="shared" si="2"/>
        <v>104410</v>
      </c>
      <c r="G19" s="12">
        <v>12529.2</v>
      </c>
      <c r="H19" s="12">
        <v>45940.4</v>
      </c>
      <c r="I19" s="11"/>
      <c r="J19" s="11">
        <f t="shared" si="0"/>
        <v>45940.4</v>
      </c>
      <c r="K19" s="11">
        <v>1955.5</v>
      </c>
      <c r="L19" s="11">
        <f t="shared" si="1"/>
        <v>43984.9</v>
      </c>
    </row>
    <row r="20" spans="1:13" x14ac:dyDescent="0.25">
      <c r="A20" s="28"/>
      <c r="B20" s="21" t="s">
        <v>17</v>
      </c>
      <c r="C20" s="9">
        <v>339030</v>
      </c>
      <c r="D20" s="10" t="s">
        <v>11</v>
      </c>
      <c r="E20" s="11">
        <v>2000</v>
      </c>
      <c r="F20" s="11">
        <f t="shared" si="2"/>
        <v>2000</v>
      </c>
      <c r="G20" s="12">
        <v>240</v>
      </c>
      <c r="H20" s="12">
        <v>880</v>
      </c>
      <c r="I20" s="11">
        <v>0</v>
      </c>
      <c r="J20" s="11">
        <f t="shared" si="0"/>
        <v>880</v>
      </c>
      <c r="K20" s="11">
        <v>0</v>
      </c>
      <c r="L20" s="11">
        <f t="shared" si="1"/>
        <v>880</v>
      </c>
    </row>
    <row r="21" spans="1:13" x14ac:dyDescent="0.25">
      <c r="A21" s="28"/>
      <c r="B21" s="21"/>
      <c r="C21" s="9">
        <v>339039</v>
      </c>
      <c r="D21" s="10" t="s">
        <v>13</v>
      </c>
      <c r="E21" s="11">
        <v>1000</v>
      </c>
      <c r="F21" s="11">
        <f t="shared" si="2"/>
        <v>1000</v>
      </c>
      <c r="G21" s="12">
        <v>120</v>
      </c>
      <c r="H21" s="12">
        <v>440</v>
      </c>
      <c r="I21" s="11"/>
      <c r="J21" s="11">
        <f t="shared" si="0"/>
        <v>440</v>
      </c>
      <c r="K21" s="11">
        <v>0</v>
      </c>
      <c r="L21" s="11">
        <f t="shared" si="1"/>
        <v>440</v>
      </c>
    </row>
    <row r="22" spans="1:13" x14ac:dyDescent="0.25">
      <c r="A22" s="28"/>
      <c r="B22" s="21"/>
      <c r="C22" s="9">
        <v>449052</v>
      </c>
      <c r="D22" s="10" t="s">
        <v>19</v>
      </c>
      <c r="E22" s="11">
        <v>2049</v>
      </c>
      <c r="F22" s="11">
        <f t="shared" si="2"/>
        <v>2049</v>
      </c>
      <c r="G22" s="12">
        <v>245.88</v>
      </c>
      <c r="H22" s="12">
        <v>901.56</v>
      </c>
      <c r="I22" s="11"/>
      <c r="J22" s="11">
        <f t="shared" si="0"/>
        <v>901.56</v>
      </c>
      <c r="K22" s="11">
        <v>0</v>
      </c>
      <c r="L22" s="11">
        <f t="shared" si="1"/>
        <v>901.56</v>
      </c>
    </row>
    <row r="23" spans="1:13" x14ac:dyDescent="0.25">
      <c r="A23" s="28"/>
      <c r="B23" s="21" t="s">
        <v>18</v>
      </c>
      <c r="C23" s="9">
        <v>339030</v>
      </c>
      <c r="D23" s="10" t="s">
        <v>11</v>
      </c>
      <c r="E23" s="11">
        <v>30000</v>
      </c>
      <c r="F23" s="11">
        <f t="shared" si="2"/>
        <v>30000</v>
      </c>
      <c r="G23" s="12">
        <v>3600</v>
      </c>
      <c r="H23" s="12">
        <v>13200</v>
      </c>
      <c r="I23" s="11">
        <v>0</v>
      </c>
      <c r="J23" s="11">
        <f t="shared" si="0"/>
        <v>13200</v>
      </c>
      <c r="K23" s="11">
        <v>10019.799999999999</v>
      </c>
      <c r="L23" s="11">
        <f t="shared" si="1"/>
        <v>3180.2000000000007</v>
      </c>
    </row>
    <row r="24" spans="1:13" x14ac:dyDescent="0.25">
      <c r="A24" s="28"/>
      <c r="B24" s="21"/>
      <c r="C24" s="9">
        <v>339039</v>
      </c>
      <c r="D24" s="10" t="s">
        <v>13</v>
      </c>
      <c r="E24" s="11">
        <v>504000</v>
      </c>
      <c r="F24" s="11">
        <f t="shared" si="2"/>
        <v>504000</v>
      </c>
      <c r="G24" s="12">
        <v>60480</v>
      </c>
      <c r="H24" s="12">
        <v>221760</v>
      </c>
      <c r="I24" s="11">
        <v>0</v>
      </c>
      <c r="J24" s="11">
        <f t="shared" si="0"/>
        <v>221760</v>
      </c>
      <c r="K24" s="11">
        <v>221093.34</v>
      </c>
      <c r="L24" s="11">
        <f t="shared" si="1"/>
        <v>666.66000000000349</v>
      </c>
    </row>
    <row r="25" spans="1:13" x14ac:dyDescent="0.25">
      <c r="A25" s="28"/>
      <c r="B25" s="21"/>
      <c r="C25" s="9">
        <v>449052</v>
      </c>
      <c r="D25" s="10" t="s">
        <v>19</v>
      </c>
      <c r="E25" s="11">
        <v>13300</v>
      </c>
      <c r="F25" s="11">
        <f t="shared" si="2"/>
        <v>13300</v>
      </c>
      <c r="G25" s="12">
        <v>1596</v>
      </c>
      <c r="H25" s="12">
        <v>3778</v>
      </c>
      <c r="I25" s="11">
        <v>0</v>
      </c>
      <c r="J25" s="11">
        <f t="shared" si="0"/>
        <v>7926</v>
      </c>
      <c r="K25" s="11">
        <v>7000</v>
      </c>
      <c r="L25" s="11">
        <f t="shared" si="1"/>
        <v>926</v>
      </c>
    </row>
    <row r="26" spans="1:13" x14ac:dyDescent="0.25">
      <c r="A26" s="22" t="s">
        <v>20</v>
      </c>
      <c r="B26" s="23"/>
      <c r="C26" s="23"/>
      <c r="D26" s="24"/>
      <c r="E26" s="13">
        <f t="shared" ref="E26:L26" si="3">SUM(E4:E25)</f>
        <v>6627000</v>
      </c>
      <c r="F26" s="13">
        <f t="shared" si="3"/>
        <v>6627000</v>
      </c>
      <c r="G26" s="13">
        <f t="shared" si="3"/>
        <v>270844.79999999999</v>
      </c>
      <c r="H26" s="13">
        <f t="shared" si="3"/>
        <v>788775.24000000011</v>
      </c>
      <c r="I26" s="13">
        <f t="shared" si="3"/>
        <v>0</v>
      </c>
      <c r="J26" s="13">
        <f t="shared" si="3"/>
        <v>5567379.96</v>
      </c>
      <c r="K26" s="13">
        <f t="shared" si="3"/>
        <v>2550786.4999999991</v>
      </c>
      <c r="L26" s="13">
        <f t="shared" si="3"/>
        <v>3016593.46</v>
      </c>
      <c r="M26" s="14"/>
    </row>
    <row r="27" spans="1:13" x14ac:dyDescent="0.25">
      <c r="A27" s="25" t="s">
        <v>33</v>
      </c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</row>
    <row r="28" spans="1:13" x14ac:dyDescent="0.25">
      <c r="E28" s="14"/>
      <c r="F28" s="14"/>
    </row>
    <row r="29" spans="1:13" s="15" customFormat="1" x14ac:dyDescent="0.25">
      <c r="A29" s="1"/>
      <c r="B29" s="3"/>
      <c r="C29" s="1"/>
      <c r="D29" s="1"/>
      <c r="F29" s="17"/>
      <c r="H29" s="16"/>
    </row>
    <row r="30" spans="1:13" x14ac:dyDescent="0.25">
      <c r="E30" s="15"/>
    </row>
    <row r="31" spans="1:13" x14ac:dyDescent="0.25">
      <c r="E31" s="15"/>
    </row>
    <row r="32" spans="1:13" ht="16.5" x14ac:dyDescent="0.3">
      <c r="B32" s="18"/>
      <c r="C32" s="18"/>
      <c r="D32" s="18"/>
      <c r="E32" s="19"/>
      <c r="F32" s="20"/>
      <c r="G32" s="20"/>
      <c r="H32" s="19"/>
    </row>
    <row r="33" spans="2:8" ht="16.5" x14ac:dyDescent="0.3">
      <c r="B33" s="18"/>
      <c r="C33" s="18"/>
      <c r="D33" s="18"/>
      <c r="E33" s="19"/>
      <c r="F33" s="20"/>
      <c r="G33" s="20"/>
      <c r="H33" s="19"/>
    </row>
    <row r="34" spans="2:8" ht="16.5" x14ac:dyDescent="0.3">
      <c r="B34" s="18"/>
      <c r="C34" s="18"/>
      <c r="D34" s="18"/>
      <c r="E34" s="19"/>
      <c r="F34" s="20"/>
      <c r="G34" s="20"/>
      <c r="H34" s="19"/>
    </row>
    <row r="35" spans="2:8" x14ac:dyDescent="0.25">
      <c r="E35" s="15"/>
    </row>
    <row r="36" spans="2:8" x14ac:dyDescent="0.25">
      <c r="E36" s="15"/>
    </row>
    <row r="37" spans="2:8" x14ac:dyDescent="0.25">
      <c r="E37" s="15"/>
    </row>
    <row r="38" spans="2:8" x14ac:dyDescent="0.25">
      <c r="E38" s="15"/>
    </row>
    <row r="39" spans="2:8" x14ac:dyDescent="0.25">
      <c r="E39" s="15"/>
    </row>
    <row r="40" spans="2:8" x14ac:dyDescent="0.25">
      <c r="E40" s="15"/>
    </row>
    <row r="41" spans="2:8" x14ac:dyDescent="0.25">
      <c r="E41" s="15"/>
    </row>
    <row r="42" spans="2:8" x14ac:dyDescent="0.25">
      <c r="E42" s="15"/>
    </row>
    <row r="43" spans="2:8" x14ac:dyDescent="0.25">
      <c r="E43" s="15"/>
    </row>
    <row r="44" spans="2:8" x14ac:dyDescent="0.25">
      <c r="E44" s="14"/>
    </row>
  </sheetData>
  <mergeCells count="10">
    <mergeCell ref="B23:B25"/>
    <mergeCell ref="A26:D26"/>
    <mergeCell ref="A27:L27"/>
    <mergeCell ref="C3:D3"/>
    <mergeCell ref="A1:L1"/>
    <mergeCell ref="A2:L2"/>
    <mergeCell ref="A4:A25"/>
    <mergeCell ref="B5:B15"/>
    <mergeCell ref="B17:B19"/>
    <mergeCell ref="B20:B22"/>
  </mergeCells>
  <printOptions horizontalCentered="1"/>
  <pageMargins left="0.15748031496062992" right="0.11811023622047245" top="0.78740157480314965" bottom="0.78740157480314965" header="0.31496062992125984" footer="0.31496062992125984"/>
  <pageSetup paperSize="9" scale="52" orientation="landscape" horizontalDpi="300" r:id="rId1"/>
  <headerFooter>
    <oddHeader>&amp;L&amp;G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fjpo-contabil</dc:creator>
  <cp:lastModifiedBy>FJPODAF1</cp:lastModifiedBy>
  <cp:lastPrinted>2025-06-12T13:16:33Z</cp:lastPrinted>
  <dcterms:created xsi:type="dcterms:W3CDTF">2023-09-11T15:17:57Z</dcterms:created>
  <dcterms:modified xsi:type="dcterms:W3CDTF">2025-06-12T13:16:46Z</dcterms:modified>
</cp:coreProperties>
</file>