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 Home Officce\"/>
    </mc:Choice>
  </mc:AlternateContent>
  <xr:revisionPtr revIDLastSave="0" documentId="13_ncr:1_{072DC66F-B9AE-4D05-BB6F-A4764621197B}" xr6:coauthVersionLast="47" xr6:coauthVersionMax="47" xr10:uidLastSave="{00000000-0000-0000-0000-000000000000}"/>
  <bookViews>
    <workbookView xWindow="8730" yWindow="0" windowWidth="10455" windowHeight="966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J5" i="1"/>
  <c r="J6" i="1"/>
  <c r="J7" i="1"/>
  <c r="J8" i="1"/>
  <c r="L8" i="1" s="1"/>
  <c r="J9" i="1"/>
  <c r="J10" i="1"/>
  <c r="J11" i="1"/>
  <c r="J12" i="1"/>
  <c r="L12" i="1" s="1"/>
  <c r="J13" i="1"/>
  <c r="J14" i="1"/>
  <c r="J15" i="1"/>
  <c r="J16" i="1"/>
  <c r="L16" i="1" s="1"/>
  <c r="J17" i="1"/>
  <c r="J18" i="1"/>
  <c r="J19" i="1"/>
  <c r="J20" i="1"/>
  <c r="L20" i="1" s="1"/>
  <c r="J21" i="1"/>
  <c r="J22" i="1"/>
  <c r="J23" i="1"/>
  <c r="J24" i="1"/>
  <c r="J25" i="1"/>
  <c r="J26" i="1"/>
  <c r="J27" i="1"/>
  <c r="L5" i="1"/>
  <c r="L7" i="1"/>
  <c r="L13" i="1"/>
  <c r="L14" i="1"/>
  <c r="L15" i="1"/>
  <c r="L17" i="1"/>
  <c r="L18" i="1"/>
  <c r="L19" i="1"/>
  <c r="L26" i="1"/>
  <c r="L4" i="1"/>
  <c r="K28" i="1" l="1"/>
  <c r="I28" i="1"/>
  <c r="H28" i="1"/>
  <c r="G28" i="1"/>
  <c r="E28" i="1"/>
  <c r="L27" i="1"/>
  <c r="L25" i="1"/>
  <c r="L24" i="1"/>
  <c r="L23" i="1"/>
  <c r="L22" i="1"/>
  <c r="L21" i="1"/>
  <c r="F17" i="1"/>
  <c r="F16" i="1"/>
  <c r="F12" i="1"/>
  <c r="L11" i="1"/>
  <c r="L10" i="1"/>
  <c r="L9" i="1"/>
  <c r="L6" i="1"/>
  <c r="F4" i="1"/>
  <c r="J4" i="1" s="1"/>
  <c r="L28" i="1" l="1"/>
  <c r="F28" i="1"/>
  <c r="J28" i="1"/>
</calcChain>
</file>

<file path=xl/sharedStrings.xml><?xml version="1.0" encoding="utf-8"?>
<sst xmlns="http://schemas.openxmlformats.org/spreadsheetml/2006/main" count="46" uniqueCount="34">
  <si>
    <t>ORÇAMENTO ANUAL DA FUNDAÇÃO JOSÉ PEDRO DE OLIVEIRA APROVADO PELA LEI Nº 16.681/2024 PARA O EXERCÍCIO 2025</t>
  </si>
  <si>
    <t>UNIDADE GESTORA: 614000 / UNIDADE ORÇAMENTÁRIA: 61401</t>
  </si>
  <si>
    <t>PROGRAMA</t>
  </si>
  <si>
    <t>AÇÃO</t>
  </si>
  <si>
    <t>ELEMENTO ECONÔMICO</t>
  </si>
  <si>
    <r>
      <rPr>
        <b/>
        <sz val="10"/>
        <color rgb="FF000000"/>
        <rFont val="Palatino Linotype"/>
        <family val="1"/>
      </rPr>
      <t>SALDO INICIAL R$</t>
    </r>
    <r>
      <rPr>
        <b/>
        <sz val="10"/>
        <color rgb="FF000000"/>
        <rFont val="Palatino Linotype"/>
        <family val="1"/>
      </rPr>
      <t xml:space="preserve">
(A)</t>
    </r>
  </si>
  <si>
    <t xml:space="preserve">ORÇAMENTO 
ATUAL </t>
  </si>
  <si>
    <t>CONTINGENCIADO
(B)</t>
  </si>
  <si>
    <t>BLOQUEADO
(C)</t>
  </si>
  <si>
    <t>SUPLEMENTADO
(D)</t>
  </si>
  <si>
    <t>LIBERADO
(A-B-C+D)</t>
  </si>
  <si>
    <t>Empenhado</t>
  </si>
  <si>
    <t>Orçamento Disponível</t>
  </si>
  <si>
    <t>Desenvolvimento da Fundação José Pedro de Oliveira</t>
  </si>
  <si>
    <t>Concurso Público
04.122.3026.1235</t>
  </si>
  <si>
    <t>Vencimentos e Vantagens Fixas - Pessoal Civil</t>
  </si>
  <si>
    <t>Manutenção dos Serviços 
04.122.3026.4236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</si>
  <si>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</si>
  <si>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</si>
  <si>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</si>
  <si>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</si>
  <si>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</si>
  <si>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</si>
  <si>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</si>
  <si>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</si>
  <si>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</si>
  <si>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Evolução Funcional
04.122.3026.4237</t>
  </si>
  <si>
    <t>Ações em Unidades de Conservação, Áreas Especialmente Protegidas e Áreas Verdes
18.541.3026.1238</t>
  </si>
  <si>
    <t>Outros Serviços de Terceiros - Emendas Impositivas</t>
  </si>
  <si>
    <t>Estruturação e Manutenção do Centro de Educação Ambiental - CEA Mata de Santa Genebra 
18.541.3026.1239</t>
  </si>
  <si>
    <t>Equipamentos e Material Permanente</t>
  </si>
  <si>
    <t>Manejo e Proteção - Conservação da ARIE Mata de Santa Genebra 
18.541.3026.1240</t>
  </si>
  <si>
    <t>TOTAL</t>
  </si>
  <si>
    <t>Competência: 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</si>
</sst>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;&quot;-&quot;* #,##0.00&quot; &quot;;&quot; &quot;* &quot;-&quot;#&quot; &quot;;&quot; &quot;@&quot; &quot;"/>
    <numFmt numFmtId="165" formatCode="[$R$]&quot; &quot;#,##0.00;&quot;-&quot;[$R$]&quot; &quot;#,##0.00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sz val="11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0F8EC"/>
        <bgColor rgb="FFF0F8E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wrapText="1"/>
    </xf>
    <xf numFmtId="164" fontId="2" fillId="2" borderId="2" xfId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Font="1" applyFill="1" applyAlignment="1">
      <alignment horizontal="left" vertical="top"/>
    </xf>
    <xf numFmtId="164" fontId="3" fillId="0" borderId="0" xfId="1" applyFont="1" applyFill="1" applyAlignment="1">
      <alignment horizontal="center" vertical="center"/>
    </xf>
    <xf numFmtId="165" fontId="3" fillId="0" borderId="0" xfId="0" applyNumberFormat="1" applyFont="1" applyAlignment="1">
      <alignment horizontal="left" vertical="top"/>
    </xf>
    <xf numFmtId="0" fontId="4" fillId="0" borderId="0" xfId="0" applyFont="1"/>
    <xf numFmtId="164" fontId="4" fillId="0" borderId="0" xfId="1" applyFont="1"/>
    <xf numFmtId="164" fontId="4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 indent="2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Normal" xfId="0" builtinId="0" customBuiltin="1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6"/>
  <sheetViews>
    <sheetView tabSelected="1" topLeftCell="F15" zoomScale="75" zoomScaleNormal="75" workbookViewId="0">
      <selection activeCell="L32" sqref="L32"/>
    </sheetView>
  </sheetViews>
  <sheetFormatPr defaultRowHeight="15" x14ac:dyDescent="0.25"/>
  <cols>
    <col min="1" max="1" width="14.42578125" style="1" customWidth="1"/>
    <col min="2" max="2" width="85.5703125" style="12" customWidth="1"/>
    <col min="3" max="3" width="9.42578125" style="1" customWidth="1"/>
    <col min="4" max="4" width="55" style="1" bestFit="1" customWidth="1"/>
    <col min="5" max="6" width="20.28515625" style="1" customWidth="1"/>
    <col min="7" max="7" width="19.7109375" style="13" customWidth="1"/>
    <col min="8" max="8" width="15" style="14" customWidth="1"/>
    <col min="9" max="9" width="19.28515625" style="13" hidden="1" customWidth="1"/>
    <col min="10" max="12" width="17.28515625" style="13" bestFit="1" customWidth="1"/>
    <col min="13" max="13" width="11.28515625" style="1" bestFit="1" customWidth="1"/>
    <col min="14" max="14" width="9.140625" style="1" customWidth="1"/>
    <col min="15" max="16384" width="9.140625" style="1"/>
  </cols>
  <sheetData>
    <row r="1" spans="1:12" ht="15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5" customFormat="1" ht="60" x14ac:dyDescent="0.25">
      <c r="A3" s="2" t="s">
        <v>2</v>
      </c>
      <c r="B3" s="2" t="s">
        <v>3</v>
      </c>
      <c r="C3" s="19" t="s">
        <v>4</v>
      </c>
      <c r="D3" s="19"/>
      <c r="E3" s="3" t="s">
        <v>5</v>
      </c>
      <c r="F3" s="2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 s="5" customFormat="1" ht="30" x14ac:dyDescent="0.25">
      <c r="A4" s="22" t="s">
        <v>13</v>
      </c>
      <c r="B4" s="6" t="s">
        <v>14</v>
      </c>
      <c r="C4" s="7">
        <v>319011</v>
      </c>
      <c r="D4" s="6" t="s">
        <v>15</v>
      </c>
      <c r="E4" s="8">
        <v>1000</v>
      </c>
      <c r="F4" s="8">
        <f>E4</f>
        <v>1000</v>
      </c>
      <c r="G4" s="9">
        <v>0</v>
      </c>
      <c r="H4" s="9">
        <v>0</v>
      </c>
      <c r="I4" s="9"/>
      <c r="J4" s="8">
        <f t="shared" ref="J4:J27" si="0">F4-G4-H4</f>
        <v>1000</v>
      </c>
      <c r="K4" s="8">
        <v>0</v>
      </c>
      <c r="L4" s="8">
        <f>J4-K4</f>
        <v>1000</v>
      </c>
    </row>
    <row r="5" spans="1:12" ht="15" customHeight="1" x14ac:dyDescent="0.25">
      <c r="A5" s="22"/>
      <c r="B5" s="23" t="s">
        <v>16</v>
      </c>
      <c r="C5" s="7">
        <v>319011</v>
      </c>
      <c r="D5" s="6" t="s">
        <v>15</v>
      </c>
      <c r="E5" s="8">
        <v>3430684</v>
      </c>
      <c r="F5" s="8">
        <v>3774167.73</v>
      </c>
      <c r="G5" s="9">
        <v>0</v>
      </c>
      <c r="H5" s="9">
        <v>0</v>
      </c>
      <c r="I5" s="9">
        <v>0</v>
      </c>
      <c r="J5" s="8">
        <f t="shared" si="0"/>
        <v>3774167.73</v>
      </c>
      <c r="K5" s="8">
        <v>2877949.15</v>
      </c>
      <c r="L5" s="8">
        <f t="shared" ref="L5:L28" si="1">J5-K5</f>
        <v>896218.58000000007</v>
      </c>
    </row>
    <row r="6" spans="1:12" x14ac:dyDescent="0.25">
      <c r="A6" s="22"/>
      <c r="B6" s="23"/>
      <c r="C6" s="7">
        <v>319013</v>
      </c>
      <c r="D6" s="6" t="s">
        <v>17</v>
      </c>
      <c r="E6" s="8">
        <v>316300</v>
      </c>
      <c r="F6" s="8">
        <v>371041.58</v>
      </c>
      <c r="G6" s="9">
        <v>0</v>
      </c>
      <c r="H6" s="9">
        <v>0</v>
      </c>
      <c r="I6" s="9">
        <v>0</v>
      </c>
      <c r="J6" s="8">
        <f t="shared" si="0"/>
        <v>371041.58</v>
      </c>
      <c r="K6" s="8">
        <v>279567.96999999997</v>
      </c>
      <c r="L6" s="8">
        <f t="shared" si="1"/>
        <v>91473.610000000044</v>
      </c>
    </row>
    <row r="7" spans="1:12" x14ac:dyDescent="0.25">
      <c r="A7" s="22"/>
      <c r="B7" s="23"/>
      <c r="C7" s="7">
        <v>319016</v>
      </c>
      <c r="D7" s="6" t="s">
        <v>18</v>
      </c>
      <c r="E7" s="8">
        <v>13050</v>
      </c>
      <c r="F7" s="8">
        <v>17400.36</v>
      </c>
      <c r="G7" s="9">
        <v>0</v>
      </c>
      <c r="H7" s="9">
        <v>0</v>
      </c>
      <c r="I7" s="9">
        <v>0</v>
      </c>
      <c r="J7" s="8">
        <f t="shared" si="0"/>
        <v>17400.36</v>
      </c>
      <c r="K7" s="8">
        <v>13200.24</v>
      </c>
      <c r="L7" s="8">
        <f t="shared" si="1"/>
        <v>4200.1200000000008</v>
      </c>
    </row>
    <row r="8" spans="1:12" x14ac:dyDescent="0.25">
      <c r="A8" s="22"/>
      <c r="B8" s="23"/>
      <c r="C8" s="7">
        <v>319113</v>
      </c>
      <c r="D8" s="6" t="s">
        <v>19</v>
      </c>
      <c r="E8" s="8">
        <v>345735</v>
      </c>
      <c r="F8" s="8">
        <v>315735</v>
      </c>
      <c r="G8" s="9">
        <v>0</v>
      </c>
      <c r="H8" s="9">
        <v>0</v>
      </c>
      <c r="I8" s="9">
        <v>0</v>
      </c>
      <c r="J8" s="8">
        <f t="shared" si="0"/>
        <v>315735</v>
      </c>
      <c r="K8" s="8">
        <v>238470.77</v>
      </c>
      <c r="L8" s="8">
        <f t="shared" si="1"/>
        <v>77264.23000000001</v>
      </c>
    </row>
    <row r="9" spans="1:12" x14ac:dyDescent="0.25">
      <c r="A9" s="22"/>
      <c r="B9" s="23"/>
      <c r="C9" s="7">
        <v>339030</v>
      </c>
      <c r="D9" s="6" t="s">
        <v>20</v>
      </c>
      <c r="E9" s="8">
        <v>170805</v>
      </c>
      <c r="F9" s="8">
        <v>260805</v>
      </c>
      <c r="G9" s="9">
        <v>0</v>
      </c>
      <c r="H9" s="9">
        <v>0</v>
      </c>
      <c r="I9" s="9">
        <v>0</v>
      </c>
      <c r="J9" s="8">
        <f t="shared" si="0"/>
        <v>260805</v>
      </c>
      <c r="K9" s="8">
        <v>139130.19</v>
      </c>
      <c r="L9" s="8">
        <f t="shared" si="1"/>
        <v>121674.81</v>
      </c>
    </row>
    <row r="10" spans="1:12" x14ac:dyDescent="0.25">
      <c r="A10" s="22"/>
      <c r="B10" s="23"/>
      <c r="C10" s="7">
        <v>339036</v>
      </c>
      <c r="D10" s="6" t="s">
        <v>21</v>
      </c>
      <c r="E10" s="8">
        <v>156240</v>
      </c>
      <c r="F10" s="8">
        <v>82496.800000000003</v>
      </c>
      <c r="G10" s="9">
        <v>0</v>
      </c>
      <c r="H10" s="9">
        <v>0</v>
      </c>
      <c r="I10" s="8">
        <v>0</v>
      </c>
      <c r="J10" s="8">
        <f t="shared" si="0"/>
        <v>82496.800000000003</v>
      </c>
      <c r="K10" s="8">
        <v>82496.800000000003</v>
      </c>
      <c r="L10" s="8">
        <f t="shared" si="1"/>
        <v>0</v>
      </c>
    </row>
    <row r="11" spans="1:12" x14ac:dyDescent="0.25">
      <c r="A11" s="22"/>
      <c r="B11" s="23"/>
      <c r="C11" s="7">
        <v>339039</v>
      </c>
      <c r="D11" s="6" t="s">
        <v>22</v>
      </c>
      <c r="E11" s="8">
        <v>697846</v>
      </c>
      <c r="F11" s="8">
        <v>712846</v>
      </c>
      <c r="G11" s="9">
        <v>0</v>
      </c>
      <c r="H11" s="9">
        <v>0</v>
      </c>
      <c r="I11" s="8">
        <v>0</v>
      </c>
      <c r="J11" s="8">
        <f t="shared" si="0"/>
        <v>712846</v>
      </c>
      <c r="K11" s="8">
        <f>589587.55-40327</f>
        <v>549260.55000000005</v>
      </c>
      <c r="L11" s="8">
        <f t="shared" si="1"/>
        <v>163585.44999999995</v>
      </c>
    </row>
    <row r="12" spans="1:12" x14ac:dyDescent="0.25">
      <c r="A12" s="22"/>
      <c r="B12" s="23"/>
      <c r="C12" s="7">
        <v>339039</v>
      </c>
      <c r="D12" s="6" t="s">
        <v>22</v>
      </c>
      <c r="E12" s="8">
        <v>1000</v>
      </c>
      <c r="F12" s="8">
        <f t="shared" ref="F9:F12" si="2">E12</f>
        <v>1000</v>
      </c>
      <c r="G12" s="9">
        <v>0</v>
      </c>
      <c r="H12" s="9">
        <v>0</v>
      </c>
      <c r="I12" s="8">
        <v>0</v>
      </c>
      <c r="J12" s="8">
        <f t="shared" si="0"/>
        <v>1000</v>
      </c>
      <c r="K12" s="8">
        <v>864</v>
      </c>
      <c r="L12" s="8">
        <f t="shared" si="1"/>
        <v>136</v>
      </c>
    </row>
    <row r="13" spans="1:12" x14ac:dyDescent="0.25">
      <c r="A13" s="22"/>
      <c r="B13" s="23"/>
      <c r="C13" s="7">
        <v>339046</v>
      </c>
      <c r="D13" s="6" t="s">
        <v>23</v>
      </c>
      <c r="E13" s="8">
        <v>506900</v>
      </c>
      <c r="F13" s="8">
        <v>472829.85</v>
      </c>
      <c r="G13" s="9">
        <v>0</v>
      </c>
      <c r="H13" s="9">
        <v>0</v>
      </c>
      <c r="I13" s="8">
        <v>0</v>
      </c>
      <c r="J13" s="8">
        <f t="shared" si="0"/>
        <v>472829.85</v>
      </c>
      <c r="K13" s="8">
        <v>357921.36</v>
      </c>
      <c r="L13" s="8">
        <f t="shared" si="1"/>
        <v>114908.48999999999</v>
      </c>
    </row>
    <row r="14" spans="1:12" x14ac:dyDescent="0.25">
      <c r="A14" s="22"/>
      <c r="B14" s="23"/>
      <c r="C14" s="7">
        <v>339047</v>
      </c>
      <c r="D14" s="6" t="s">
        <v>24</v>
      </c>
      <c r="E14" s="8">
        <v>34890</v>
      </c>
      <c r="F14" s="8">
        <v>38234.839999999997</v>
      </c>
      <c r="G14" s="9">
        <v>0</v>
      </c>
      <c r="H14" s="9">
        <v>0</v>
      </c>
      <c r="I14" s="8">
        <v>0</v>
      </c>
      <c r="J14" s="8">
        <f t="shared" si="0"/>
        <v>38234.839999999997</v>
      </c>
      <c r="K14" s="8">
        <v>27213.4</v>
      </c>
      <c r="L14" s="8">
        <f t="shared" si="1"/>
        <v>11021.439999999995</v>
      </c>
    </row>
    <row r="15" spans="1:12" x14ac:dyDescent="0.25">
      <c r="A15" s="22"/>
      <c r="B15" s="23"/>
      <c r="C15" s="7">
        <v>339139</v>
      </c>
      <c r="D15" s="6" t="s">
        <v>25</v>
      </c>
      <c r="E15" s="8">
        <v>28600</v>
      </c>
      <c r="F15" s="8">
        <v>23062</v>
      </c>
      <c r="G15" s="9">
        <v>0</v>
      </c>
      <c r="H15" s="9">
        <v>0</v>
      </c>
      <c r="I15" s="8">
        <v>0</v>
      </c>
      <c r="J15" s="8">
        <f t="shared" si="0"/>
        <v>23062</v>
      </c>
      <c r="K15" s="8">
        <v>15100</v>
      </c>
      <c r="L15" s="8">
        <f t="shared" si="1"/>
        <v>7962</v>
      </c>
    </row>
    <row r="16" spans="1:12" ht="30" customHeight="1" x14ac:dyDescent="0.25">
      <c r="A16" s="22"/>
      <c r="B16" s="6" t="s">
        <v>26</v>
      </c>
      <c r="C16" s="7">
        <v>319011</v>
      </c>
      <c r="D16" s="6" t="s">
        <v>15</v>
      </c>
      <c r="E16" s="8">
        <v>62191</v>
      </c>
      <c r="F16" s="8">
        <f t="shared" ref="F16:F24" si="3">E16</f>
        <v>62191</v>
      </c>
      <c r="G16" s="9">
        <v>0</v>
      </c>
      <c r="H16" s="9">
        <v>0</v>
      </c>
      <c r="I16" s="9">
        <v>0</v>
      </c>
      <c r="J16" s="8">
        <f t="shared" si="0"/>
        <v>62191</v>
      </c>
      <c r="K16" s="8">
        <v>44165.13</v>
      </c>
      <c r="L16" s="8">
        <f t="shared" si="1"/>
        <v>18025.870000000003</v>
      </c>
    </row>
    <row r="17" spans="1:13" ht="15" customHeight="1" x14ac:dyDescent="0.25">
      <c r="A17" s="22"/>
      <c r="B17" s="23" t="s">
        <v>27</v>
      </c>
      <c r="C17" s="7">
        <v>339030</v>
      </c>
      <c r="D17" s="6" t="s">
        <v>20</v>
      </c>
      <c r="E17" s="8">
        <v>5000</v>
      </c>
      <c r="F17" s="8">
        <f t="shared" si="3"/>
        <v>5000</v>
      </c>
      <c r="G17" s="9">
        <v>0</v>
      </c>
      <c r="H17" s="9">
        <v>0</v>
      </c>
      <c r="I17" s="8">
        <v>0</v>
      </c>
      <c r="J17" s="8">
        <f t="shared" si="0"/>
        <v>5000</v>
      </c>
      <c r="K17" s="8">
        <v>990</v>
      </c>
      <c r="L17" s="8">
        <f t="shared" si="1"/>
        <v>4010</v>
      </c>
    </row>
    <row r="18" spans="1:13" ht="15" customHeight="1" x14ac:dyDescent="0.25">
      <c r="A18" s="22"/>
      <c r="B18" s="23"/>
      <c r="C18" s="7">
        <v>339030</v>
      </c>
      <c r="D18" s="6" t="s">
        <v>20</v>
      </c>
      <c r="E18" s="8">
        <v>200000</v>
      </c>
      <c r="F18" s="8">
        <v>0</v>
      </c>
      <c r="G18" s="9">
        <v>0</v>
      </c>
      <c r="H18" s="9">
        <v>0</v>
      </c>
      <c r="I18" s="8"/>
      <c r="J18" s="8">
        <f t="shared" si="0"/>
        <v>0</v>
      </c>
      <c r="K18" s="8">
        <v>0</v>
      </c>
      <c r="L18" s="8">
        <f t="shared" si="1"/>
        <v>0</v>
      </c>
    </row>
    <row r="19" spans="1:13" x14ac:dyDescent="0.25">
      <c r="A19" s="22"/>
      <c r="B19" s="23"/>
      <c r="C19" s="7">
        <v>339039</v>
      </c>
      <c r="D19" s="6" t="s">
        <v>22</v>
      </c>
      <c r="E19" s="8">
        <v>104410</v>
      </c>
      <c r="F19" s="8">
        <v>3504.05</v>
      </c>
      <c r="G19" s="9">
        <v>0</v>
      </c>
      <c r="H19" s="9">
        <v>0</v>
      </c>
      <c r="I19" s="8"/>
      <c r="J19" s="8">
        <f t="shared" si="0"/>
        <v>3504.05</v>
      </c>
      <c r="K19" s="8">
        <v>3504.05</v>
      </c>
      <c r="L19" s="8">
        <f t="shared" si="1"/>
        <v>0</v>
      </c>
    </row>
    <row r="20" spans="1:13" x14ac:dyDescent="0.25">
      <c r="A20" s="22"/>
      <c r="B20" s="23"/>
      <c r="C20" s="7">
        <v>339039</v>
      </c>
      <c r="D20" s="6" t="s">
        <v>28</v>
      </c>
      <c r="E20" s="8">
        <v>0</v>
      </c>
      <c r="F20" s="8">
        <v>200000</v>
      </c>
      <c r="G20" s="9">
        <v>0</v>
      </c>
      <c r="H20" s="9">
        <v>0</v>
      </c>
      <c r="I20" s="8">
        <v>0</v>
      </c>
      <c r="J20" s="8">
        <f t="shared" si="0"/>
        <v>200000</v>
      </c>
      <c r="K20" s="8">
        <v>200000</v>
      </c>
      <c r="L20" s="8">
        <f t="shared" si="1"/>
        <v>0</v>
      </c>
    </row>
    <row r="21" spans="1:13" x14ac:dyDescent="0.25">
      <c r="A21" s="22"/>
      <c r="B21" s="23" t="s">
        <v>29</v>
      </c>
      <c r="C21" s="7">
        <v>339030</v>
      </c>
      <c r="D21" s="6" t="s">
        <v>20</v>
      </c>
      <c r="E21" s="8">
        <v>2000</v>
      </c>
      <c r="F21" s="8">
        <v>0</v>
      </c>
      <c r="G21" s="9">
        <v>0</v>
      </c>
      <c r="H21" s="9">
        <v>0</v>
      </c>
      <c r="I21" s="8">
        <v>0</v>
      </c>
      <c r="J21" s="8">
        <f t="shared" si="0"/>
        <v>0</v>
      </c>
      <c r="K21" s="8">
        <v>0</v>
      </c>
      <c r="L21" s="8">
        <f t="shared" si="1"/>
        <v>0</v>
      </c>
    </row>
    <row r="22" spans="1:13" x14ac:dyDescent="0.25">
      <c r="A22" s="22"/>
      <c r="B22" s="23"/>
      <c r="C22" s="7">
        <v>339039</v>
      </c>
      <c r="D22" s="6" t="s">
        <v>22</v>
      </c>
      <c r="E22" s="8">
        <v>1000</v>
      </c>
      <c r="F22" s="8">
        <v>0</v>
      </c>
      <c r="G22" s="9">
        <v>0</v>
      </c>
      <c r="H22" s="9">
        <v>0</v>
      </c>
      <c r="I22" s="8"/>
      <c r="J22" s="8">
        <f t="shared" si="0"/>
        <v>0</v>
      </c>
      <c r="K22" s="8">
        <v>0</v>
      </c>
      <c r="L22" s="8">
        <f t="shared" si="1"/>
        <v>0</v>
      </c>
    </row>
    <row r="23" spans="1:13" x14ac:dyDescent="0.25">
      <c r="A23" s="22"/>
      <c r="B23" s="23"/>
      <c r="C23" s="7">
        <v>449052</v>
      </c>
      <c r="D23" s="6" t="s">
        <v>30</v>
      </c>
      <c r="E23" s="8">
        <v>2049</v>
      </c>
      <c r="F23" s="8">
        <v>0</v>
      </c>
      <c r="G23" s="9">
        <v>0</v>
      </c>
      <c r="H23" s="9">
        <v>0</v>
      </c>
      <c r="I23" s="8"/>
      <c r="J23" s="8">
        <f t="shared" si="0"/>
        <v>0</v>
      </c>
      <c r="K23" s="8">
        <v>0</v>
      </c>
      <c r="L23" s="8">
        <f t="shared" si="1"/>
        <v>0</v>
      </c>
    </row>
    <row r="24" spans="1:13" x14ac:dyDescent="0.25">
      <c r="A24" s="22"/>
      <c r="B24" s="23" t="s">
        <v>31</v>
      </c>
      <c r="C24" s="7">
        <v>339030</v>
      </c>
      <c r="D24" s="6" t="s">
        <v>20</v>
      </c>
      <c r="E24" s="8">
        <v>30000</v>
      </c>
      <c r="F24" s="8">
        <v>26433.759999999998</v>
      </c>
      <c r="G24" s="9">
        <v>0</v>
      </c>
      <c r="H24" s="9">
        <v>0</v>
      </c>
      <c r="I24" s="8">
        <v>0</v>
      </c>
      <c r="J24" s="8">
        <f t="shared" si="0"/>
        <v>26433.759999999998</v>
      </c>
      <c r="K24" s="8">
        <v>21624.27</v>
      </c>
      <c r="L24" s="8">
        <f t="shared" si="1"/>
        <v>4809.489999999998</v>
      </c>
    </row>
    <row r="25" spans="1:13" x14ac:dyDescent="0.25">
      <c r="A25" s="22"/>
      <c r="B25" s="23"/>
      <c r="C25" s="7">
        <v>339039</v>
      </c>
      <c r="D25" s="6" t="s">
        <v>22</v>
      </c>
      <c r="E25" s="8">
        <v>504000</v>
      </c>
      <c r="F25" s="8">
        <v>230952.03</v>
      </c>
      <c r="G25" s="9">
        <v>0</v>
      </c>
      <c r="H25" s="9">
        <v>0</v>
      </c>
      <c r="I25" s="8">
        <v>0</v>
      </c>
      <c r="J25" s="8">
        <f t="shared" si="0"/>
        <v>230952.03</v>
      </c>
      <c r="K25" s="8">
        <v>230952.03</v>
      </c>
      <c r="L25" s="8">
        <f t="shared" si="1"/>
        <v>0</v>
      </c>
    </row>
    <row r="26" spans="1:13" x14ac:dyDescent="0.25">
      <c r="A26" s="22"/>
      <c r="B26" s="23"/>
      <c r="C26" s="7">
        <v>339039</v>
      </c>
      <c r="D26" s="6" t="s">
        <v>22</v>
      </c>
      <c r="E26" s="8">
        <v>0</v>
      </c>
      <c r="F26" s="8">
        <v>30611.23</v>
      </c>
      <c r="G26" s="9">
        <v>0</v>
      </c>
      <c r="H26" s="9">
        <v>0</v>
      </c>
      <c r="I26" s="8"/>
      <c r="J26" s="8">
        <f t="shared" si="0"/>
        <v>30611.23</v>
      </c>
      <c r="K26" s="8">
        <v>30611.23</v>
      </c>
      <c r="L26" s="8">
        <f t="shared" si="1"/>
        <v>0</v>
      </c>
    </row>
    <row r="27" spans="1:13" x14ac:dyDescent="0.25">
      <c r="A27" s="22"/>
      <c r="B27" s="23"/>
      <c r="C27" s="7">
        <v>449052</v>
      </c>
      <c r="D27" s="6" t="s">
        <v>30</v>
      </c>
      <c r="E27" s="8">
        <v>13300</v>
      </c>
      <c r="F27" s="8">
        <v>28300</v>
      </c>
      <c r="G27" s="9">
        <v>0</v>
      </c>
      <c r="H27" s="9">
        <v>0</v>
      </c>
      <c r="I27" s="8">
        <v>0</v>
      </c>
      <c r="J27" s="8">
        <f t="shared" si="0"/>
        <v>28300</v>
      </c>
      <c r="K27" s="8">
        <v>8790</v>
      </c>
      <c r="L27" s="8">
        <f t="shared" si="1"/>
        <v>19510</v>
      </c>
    </row>
    <row r="28" spans="1:13" x14ac:dyDescent="0.25">
      <c r="A28" s="19" t="s">
        <v>32</v>
      </c>
      <c r="B28" s="19"/>
      <c r="C28" s="19"/>
      <c r="D28" s="19"/>
      <c r="E28" s="10">
        <f t="shared" ref="E28:L28" si="4">SUM(E4:E27)</f>
        <v>6627000</v>
      </c>
      <c r="F28" s="10">
        <f t="shared" si="4"/>
        <v>6657611.2299999995</v>
      </c>
      <c r="G28" s="10">
        <f t="shared" si="4"/>
        <v>0</v>
      </c>
      <c r="H28" s="10">
        <f t="shared" si="4"/>
        <v>0</v>
      </c>
      <c r="I28" s="10">
        <f t="shared" si="4"/>
        <v>0</v>
      </c>
      <c r="J28" s="10">
        <f t="shared" si="4"/>
        <v>6657611.2299999995</v>
      </c>
      <c r="K28" s="10">
        <f t="shared" si="4"/>
        <v>5121811.1400000006</v>
      </c>
      <c r="L28" s="10">
        <f t="shared" si="4"/>
        <v>1535800.0900000003</v>
      </c>
      <c r="M28" s="11"/>
    </row>
    <row r="29" spans="1:13" x14ac:dyDescent="0.25">
      <c r="A29" s="20" t="s">
        <v>33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</row>
    <row r="30" spans="1:13" x14ac:dyDescent="0.25">
      <c r="E30" s="11"/>
      <c r="F30" s="11"/>
    </row>
    <row r="31" spans="1:13" s="13" customFormat="1" x14ac:dyDescent="0.25">
      <c r="A31" s="1"/>
      <c r="B31" s="12"/>
      <c r="C31" s="1"/>
      <c r="D31" s="1"/>
      <c r="F31" s="15"/>
      <c r="H31" s="14"/>
    </row>
    <row r="32" spans="1:13" x14ac:dyDescent="0.25">
      <c r="E32" s="13"/>
    </row>
    <row r="33" spans="2:8" x14ac:dyDescent="0.25">
      <c r="E33" s="13"/>
    </row>
    <row r="34" spans="2:8" ht="16.5" x14ac:dyDescent="0.3">
      <c r="B34" s="16"/>
      <c r="C34" s="16"/>
      <c r="D34" s="16"/>
      <c r="E34" s="17"/>
      <c r="F34" s="18"/>
      <c r="G34" s="18"/>
      <c r="H34" s="17"/>
    </row>
    <row r="35" spans="2:8" ht="16.5" x14ac:dyDescent="0.3">
      <c r="B35" s="16"/>
      <c r="C35" s="16"/>
      <c r="D35" s="16"/>
      <c r="E35" s="17"/>
      <c r="F35" s="18"/>
      <c r="G35" s="18"/>
      <c r="H35" s="17"/>
    </row>
    <row r="36" spans="2:8" ht="16.5" x14ac:dyDescent="0.3">
      <c r="B36" s="16"/>
      <c r="C36" s="16"/>
      <c r="D36" s="16"/>
      <c r="E36" s="17"/>
      <c r="F36" s="18"/>
      <c r="G36" s="18"/>
      <c r="H36" s="17"/>
    </row>
    <row r="37" spans="2:8" x14ac:dyDescent="0.25">
      <c r="E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  <row r="41" spans="2:8" x14ac:dyDescent="0.25">
      <c r="E41" s="13"/>
    </row>
    <row r="42" spans="2:8" x14ac:dyDescent="0.25">
      <c r="E42" s="13"/>
    </row>
    <row r="43" spans="2:8" x14ac:dyDescent="0.25">
      <c r="E43" s="13"/>
    </row>
    <row r="44" spans="2:8" x14ac:dyDescent="0.25">
      <c r="E44" s="13"/>
    </row>
    <row r="45" spans="2:8" x14ac:dyDescent="0.25">
      <c r="E45" s="13"/>
    </row>
    <row r="46" spans="2:8" x14ac:dyDescent="0.25">
      <c r="E46" s="11"/>
    </row>
  </sheetData>
  <mergeCells count="10">
    <mergeCell ref="A28:D28"/>
    <mergeCell ref="A29:L29"/>
    <mergeCell ref="A1:L1"/>
    <mergeCell ref="A2:L2"/>
    <mergeCell ref="C3:D3"/>
    <mergeCell ref="A4:A27"/>
    <mergeCell ref="B5:B15"/>
    <mergeCell ref="B17:B20"/>
    <mergeCell ref="B21:B23"/>
    <mergeCell ref="B24:B27"/>
  </mergeCells>
  <printOptions horizontalCentered="1"/>
  <pageMargins left="0.15748031496062992" right="0.11811023622047245" top="0.78740157480314965" bottom="0.78740157480314965" header="0.31496062992125984" footer="0.31496062992125984"/>
  <pageSetup paperSize="9" scale="51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Usuario</cp:lastModifiedBy>
  <cp:lastPrinted>2025-10-07T19:12:21Z</cp:lastPrinted>
  <dcterms:created xsi:type="dcterms:W3CDTF">2023-09-11T15:17:57Z</dcterms:created>
  <dcterms:modified xsi:type="dcterms:W3CDTF">2025-11-21T17:28:07Z</dcterms:modified>
</cp:coreProperties>
</file>